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ihailSobolev\_Инструкции и статьи\_В работе\"/>
    </mc:Choice>
  </mc:AlternateContent>
  <bookViews>
    <workbookView xWindow="120" yWindow="135" windowWidth="15135" windowHeight="838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CD87" i="1" l="1"/>
  <c r="CD86" i="1"/>
  <c r="CD85" i="1"/>
  <c r="CD84" i="1"/>
  <c r="CD83" i="1"/>
  <c r="CD82" i="1"/>
  <c r="CD81" i="1"/>
  <c r="CD80" i="1"/>
  <c r="CD79" i="1"/>
  <c r="CD78" i="1"/>
  <c r="CD77" i="1"/>
  <c r="CD76" i="1"/>
  <c r="CD75" i="1"/>
  <c r="CD74" i="1"/>
  <c r="CD73" i="1"/>
  <c r="CD72" i="1"/>
  <c r="CD71" i="1"/>
  <c r="CD70" i="1"/>
  <c r="CD69" i="1"/>
  <c r="CD68" i="1"/>
  <c r="CD67" i="1"/>
  <c r="CD66" i="1"/>
  <c r="CD65" i="1"/>
  <c r="CD64" i="1"/>
  <c r="CD63" i="1"/>
  <c r="CD62" i="1"/>
  <c r="CD61" i="1"/>
  <c r="CD60" i="1"/>
  <c r="CD59" i="1"/>
  <c r="CD58" i="1"/>
  <c r="CD57" i="1"/>
  <c r="CD56" i="1"/>
  <c r="CD55" i="1"/>
  <c r="CD54" i="1"/>
  <c r="CD53" i="1"/>
  <c r="CD52" i="1"/>
  <c r="CD51" i="1"/>
  <c r="CD50" i="1"/>
  <c r="CD49" i="1"/>
  <c r="CD48" i="1"/>
  <c r="CD47" i="1"/>
  <c r="CD46" i="1"/>
  <c r="CD45" i="1"/>
  <c r="CD44" i="1"/>
  <c r="CD41" i="1"/>
  <c r="CD40" i="1"/>
  <c r="CD39" i="1"/>
  <c r="CD38" i="1"/>
  <c r="CD37" i="1"/>
  <c r="CD36" i="1"/>
  <c r="CD35" i="1"/>
  <c r="CD34" i="1"/>
  <c r="CD31" i="1"/>
  <c r="CD30" i="1"/>
  <c r="CD29" i="1"/>
  <c r="CD28" i="1"/>
  <c r="CD27" i="1"/>
  <c r="CD26" i="1"/>
  <c r="CD25" i="1"/>
  <c r="CD24" i="1"/>
  <c r="CD23" i="1"/>
  <c r="CD22" i="1"/>
  <c r="CJ87" i="1"/>
  <c r="CJ86" i="1"/>
  <c r="CJ85" i="1"/>
  <c r="CJ84" i="1"/>
  <c r="CJ83" i="1"/>
  <c r="CJ82" i="1"/>
  <c r="CJ81" i="1"/>
  <c r="CJ80" i="1"/>
  <c r="CJ79" i="1"/>
  <c r="CJ78" i="1"/>
  <c r="CJ77" i="1"/>
  <c r="CJ76" i="1"/>
  <c r="CJ75" i="1"/>
  <c r="CJ74" i="1"/>
  <c r="CJ71" i="1"/>
  <c r="CJ70" i="1"/>
  <c r="CJ69" i="1"/>
  <c r="CJ68" i="1"/>
  <c r="CJ67" i="1"/>
  <c r="CJ66" i="1"/>
  <c r="CJ65" i="1"/>
  <c r="CJ64" i="1"/>
  <c r="CJ63" i="1"/>
  <c r="CJ62" i="1"/>
  <c r="CJ61" i="1"/>
  <c r="CJ60" i="1"/>
  <c r="CJ59" i="1"/>
  <c r="CJ58" i="1"/>
  <c r="CJ57" i="1"/>
  <c r="CJ56" i="1"/>
  <c r="CJ55" i="1"/>
  <c r="CJ54" i="1"/>
  <c r="CJ53" i="1"/>
  <c r="CJ52" i="1"/>
  <c r="CJ51" i="1"/>
  <c r="CJ50" i="1"/>
  <c r="CJ49" i="1"/>
  <c r="CJ48" i="1"/>
  <c r="CJ47" i="1"/>
  <c r="CJ46" i="1"/>
  <c r="CJ45" i="1"/>
  <c r="CJ44" i="1"/>
  <c r="CJ43" i="1"/>
  <c r="CJ42" i="1"/>
  <c r="CJ41" i="1"/>
  <c r="CJ40" i="1"/>
  <c r="CJ39" i="1"/>
  <c r="CJ38" i="1"/>
  <c r="CJ37" i="1"/>
  <c r="CJ36" i="1"/>
  <c r="CJ35" i="1"/>
  <c r="CJ34" i="1"/>
  <c r="CJ33" i="1"/>
  <c r="CJ32" i="1"/>
  <c r="CJ31" i="1"/>
  <c r="CJ30" i="1"/>
  <c r="CJ29" i="1"/>
  <c r="CJ28" i="1"/>
  <c r="CJ27" i="1"/>
  <c r="CJ26" i="1"/>
  <c r="CJ25" i="1"/>
  <c r="CJ24" i="1"/>
  <c r="CJ23" i="1"/>
  <c r="CJ22" i="1"/>
  <c r="CH87" i="1"/>
  <c r="CH86" i="1"/>
  <c r="CH85" i="1"/>
  <c r="CH84" i="1"/>
  <c r="CH83" i="1"/>
  <c r="CH82" i="1"/>
  <c r="CH81" i="1"/>
  <c r="CH80" i="1"/>
  <c r="CH79" i="1"/>
  <c r="CH78" i="1"/>
  <c r="CH77" i="1"/>
  <c r="CH76" i="1"/>
  <c r="CH75" i="1"/>
  <c r="CH74" i="1"/>
  <c r="CH73" i="1"/>
  <c r="CH72" i="1"/>
  <c r="CH71" i="1"/>
  <c r="CH70" i="1"/>
  <c r="CH69" i="1"/>
  <c r="CH68" i="1"/>
  <c r="CH67" i="1"/>
  <c r="CH66" i="1"/>
  <c r="CH65" i="1"/>
  <c r="CH64" i="1"/>
  <c r="CH63" i="1"/>
  <c r="CH62" i="1"/>
  <c r="CH61" i="1"/>
  <c r="CH60" i="1"/>
  <c r="CH59" i="1"/>
  <c r="CH58" i="1"/>
  <c r="CH57" i="1"/>
  <c r="CH56" i="1"/>
  <c r="CH55" i="1"/>
  <c r="CH54" i="1"/>
  <c r="CH53" i="1"/>
  <c r="CH52" i="1"/>
  <c r="CH51" i="1"/>
  <c r="CH50" i="1"/>
  <c r="CH49" i="1"/>
  <c r="CH48" i="1"/>
  <c r="CH47" i="1"/>
  <c r="CH46" i="1"/>
  <c r="CH45" i="1"/>
  <c r="CH44" i="1"/>
  <c r="CH41" i="1"/>
  <c r="CH40" i="1"/>
  <c r="CH39" i="1"/>
  <c r="CH38" i="1"/>
  <c r="CH37" i="1"/>
  <c r="CH36" i="1"/>
  <c r="CH35" i="1"/>
  <c r="CH34" i="1"/>
  <c r="CH31" i="1"/>
  <c r="CH30" i="1"/>
  <c r="CH29" i="1"/>
  <c r="CH28" i="1"/>
  <c r="CH27" i="1"/>
  <c r="CH26" i="1"/>
  <c r="CH25" i="1"/>
  <c r="CH24" i="1"/>
  <c r="CH23" i="1"/>
  <c r="CH22" i="1"/>
  <c r="CF87" i="1"/>
  <c r="CF86" i="1"/>
  <c r="CF85" i="1"/>
  <c r="CF84" i="1"/>
  <c r="CF83" i="1"/>
  <c r="CF82" i="1"/>
  <c r="CF81" i="1"/>
  <c r="CF80" i="1"/>
  <c r="CF79" i="1"/>
  <c r="CF78" i="1"/>
  <c r="CF77" i="1"/>
  <c r="CF76" i="1"/>
  <c r="CF75" i="1"/>
  <c r="CF74" i="1"/>
  <c r="CF71" i="1"/>
  <c r="CF70" i="1"/>
  <c r="CF69" i="1"/>
  <c r="CF68" i="1"/>
  <c r="CF67" i="1"/>
  <c r="CF66" i="1"/>
  <c r="CF65" i="1"/>
  <c r="CF64" i="1"/>
  <c r="CF63" i="1"/>
  <c r="CF62" i="1"/>
  <c r="CF61" i="1"/>
  <c r="CF60" i="1"/>
  <c r="CF59" i="1"/>
  <c r="CF58" i="1"/>
  <c r="CF57" i="1"/>
  <c r="CF56" i="1"/>
  <c r="CF55" i="1"/>
  <c r="CF54" i="1"/>
  <c r="CF53" i="1"/>
  <c r="CF52" i="1"/>
  <c r="CF51" i="1"/>
  <c r="CF50" i="1"/>
  <c r="CF49" i="1"/>
  <c r="CF48" i="1"/>
  <c r="CF47" i="1"/>
  <c r="CF46" i="1"/>
  <c r="CF45" i="1"/>
  <c r="CF44" i="1"/>
  <c r="CF43" i="1"/>
  <c r="CF42" i="1"/>
  <c r="CF41" i="1"/>
  <c r="CF40" i="1"/>
  <c r="CF39" i="1"/>
  <c r="CF38" i="1"/>
  <c r="CF37" i="1"/>
  <c r="CF36" i="1"/>
  <c r="CF35" i="1"/>
  <c r="CF34" i="1"/>
  <c r="CF33" i="1"/>
  <c r="CF32" i="1"/>
  <c r="CF31" i="1"/>
  <c r="CF30" i="1"/>
  <c r="CF29" i="1"/>
  <c r="CF28" i="1"/>
  <c r="CF27" i="1"/>
  <c r="CF26" i="1"/>
  <c r="CF25" i="1"/>
  <c r="CF24" i="1"/>
  <c r="CF23" i="1"/>
  <c r="CF22" i="1"/>
  <c r="L12" i="1"/>
  <c r="L11" i="1"/>
  <c r="L10" i="1"/>
  <c r="L9" i="1"/>
</calcChain>
</file>

<file path=xl/sharedStrings.xml><?xml version="1.0" encoding="utf-8"?>
<sst xmlns="http://schemas.openxmlformats.org/spreadsheetml/2006/main" count="273" uniqueCount="124">
  <si>
    <t>"</t>
  </si>
  <si>
    <t>на</t>
  </si>
  <si>
    <t>/</t>
  </si>
  <si>
    <t>Коды категорий довольстующихся (группы)</t>
  </si>
  <si>
    <t>Структурное подразделение</t>
  </si>
  <si>
    <t>Код</t>
  </si>
  <si>
    <t>по ОКПО</t>
  </si>
  <si>
    <t>Утверждаю</t>
  </si>
  <si>
    <t>Руководитель учреждения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</si>
  <si>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</si>
  <si>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</si>
  <si>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</si>
  <si>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Численность персонала, чел.</t>
  </si>
  <si>
    <t>Материально ответственное лицо</t>
  </si>
  <si>
    <t>Меню-требование  на выдачу продуктов питания №</t>
  </si>
  <si>
    <t>Форма по ОКУД</t>
  </si>
  <si>
    <t>Дата</t>
  </si>
  <si>
    <t>Продукты питания</t>
  </si>
  <si>
    <t>Наименование</t>
  </si>
  <si>
    <t>Единица измерения</t>
  </si>
  <si>
    <t>Количество порций</t>
  </si>
  <si>
    <t>Выход - вес порций</t>
  </si>
  <si>
    <t>КОДЫ</t>
  </si>
  <si>
    <t>0504202</t>
  </si>
  <si>
    <t>Количество продуктов питания, подлежащих закладке</t>
  </si>
  <si>
    <t>Учреждение</t>
  </si>
  <si>
    <t>Плановая стоимость одного дня, руб.</t>
  </si>
  <si>
    <t>Плановая стоимость на всех довольствующихся, руб.</t>
  </si>
  <si>
    <t>Фактическая стоимость одного дня, руб.</t>
  </si>
  <si>
    <t>Детский сад - Школа</t>
  </si>
  <si>
    <t>Протоколов В.Л.</t>
  </si>
  <si>
    <t>Ясли</t>
  </si>
  <si>
    <t>Детский сад</t>
  </si>
  <si>
    <t>Мл.школьники</t>
  </si>
  <si>
    <t>Ст.школьники</t>
  </si>
  <si>
    <t>Всего</t>
  </si>
  <si>
    <t>Плоды и ягоды свежие</t>
  </si>
  <si>
    <t>Суп молочный с макаронными изделиями</t>
  </si>
  <si>
    <t>Кисломолочный напиток</t>
  </si>
  <si>
    <t>Хлеб пшеничный</t>
  </si>
  <si>
    <t>ЗАВТРАК</t>
  </si>
  <si>
    <t>Сок фруктовый или овощной витаминизированный</t>
  </si>
  <si>
    <t>ЗАВТРАК 2</t>
  </si>
  <si>
    <t>Салат из капусты и моркови с растительным маслом</t>
  </si>
  <si>
    <t>Суп крестьянский со сметаной</t>
  </si>
  <si>
    <t>Котлета мясная рубленая, запеченная с соусом молочным</t>
  </si>
  <si>
    <t>Рагу овощное</t>
  </si>
  <si>
    <t>Компот из свежих фруктов</t>
  </si>
  <si>
    <t>Хлеб ржаной</t>
  </si>
  <si>
    <t>ОБЕД</t>
  </si>
  <si>
    <t>Салат из помидоров свежих с перцем сладким с раст, маслом</t>
  </si>
  <si>
    <t>Изделие формованное из филе или фарша рыбы (промышленного производства)</t>
  </si>
  <si>
    <t>Пюре картофельное</t>
  </si>
  <si>
    <t>Отвар шиповника</t>
  </si>
  <si>
    <t>ПОЛДНИК</t>
  </si>
  <si>
    <t>Каша гречневая молочная жидкая</t>
  </si>
  <si>
    <t>Печенье витаминизированное</t>
  </si>
  <si>
    <t>Чай сладкий с молоком</t>
  </si>
  <si>
    <t>УЖИН</t>
  </si>
  <si>
    <t>Какао-напиток витаминизированный на молоке</t>
  </si>
  <si>
    <t>Напиток витаминизированный инстантный</t>
  </si>
  <si>
    <t>Расход продуктов питания (количество)</t>
  </si>
  <si>
    <t>операция</t>
  </si>
  <si>
    <t>на персонал</t>
  </si>
  <si>
    <t>Апельсин</t>
  </si>
  <si>
    <t>кг</t>
  </si>
  <si>
    <t/>
  </si>
  <si>
    <t>Вода</t>
  </si>
  <si>
    <t>л</t>
  </si>
  <si>
    <t>Говядина 1 кат.</t>
  </si>
  <si>
    <t>610001</t>
  </si>
  <si>
    <t>Гречневая крупа</t>
  </si>
  <si>
    <t>613029</t>
  </si>
  <si>
    <t>Изделия формованные из филе или фарша рыбы (пром. пр-ва)</t>
  </si>
  <si>
    <t>Какао-напиток быстрорастворимый (сухая смесь)</t>
  </si>
  <si>
    <t>г</t>
  </si>
  <si>
    <t>616014</t>
  </si>
  <si>
    <t>Капуста белокочанная</t>
  </si>
  <si>
    <t>615079</t>
  </si>
  <si>
    <t>Картофель</t>
  </si>
  <si>
    <t>615078</t>
  </si>
  <si>
    <t>Кефир</t>
  </si>
  <si>
    <t>612054</t>
  </si>
  <si>
    <t>Кислота лимонная пищевая</t>
  </si>
  <si>
    <t>Концентрат напитка "Витастарт"</t>
  </si>
  <si>
    <t>Лук</t>
  </si>
  <si>
    <t>615082</t>
  </si>
  <si>
    <t>Макаронные изделия</t>
  </si>
  <si>
    <t>613052</t>
  </si>
  <si>
    <t>Масло растительное</t>
  </si>
  <si>
    <t>612025</t>
  </si>
  <si>
    <t>Масло сливочное</t>
  </si>
  <si>
    <t>Молоко</t>
  </si>
  <si>
    <t>612036</t>
  </si>
  <si>
    <t>Морковь, красная</t>
  </si>
  <si>
    <t>615084</t>
  </si>
  <si>
    <t>Мука пшеничная</t>
  </si>
  <si>
    <t>613001</t>
  </si>
  <si>
    <t>Пастила</t>
  </si>
  <si>
    <t>Перец сладкий</t>
  </si>
  <si>
    <t>Петрушка</t>
  </si>
  <si>
    <t>Помидоры (томаты)</t>
  </si>
  <si>
    <t>Пшено</t>
  </si>
  <si>
    <t>613045</t>
  </si>
  <si>
    <t>Сахарный песок</t>
  </si>
  <si>
    <t>Сметана</t>
  </si>
  <si>
    <t>612060</t>
  </si>
  <si>
    <t>Сок яблочный</t>
  </si>
  <si>
    <t>615052</t>
  </si>
  <si>
    <t>Соль пищевая йодированная</t>
  </si>
  <si>
    <t>Сыр Российский 6%</t>
  </si>
  <si>
    <t>612075</t>
  </si>
  <si>
    <t>Булка 550</t>
  </si>
  <si>
    <t>616001</t>
  </si>
  <si>
    <t>Хлеб пшеничный витаминизированный</t>
  </si>
  <si>
    <t>616002</t>
  </si>
  <si>
    <t>Чай черный</t>
  </si>
  <si>
    <t>Шиповник сухой</t>
  </si>
  <si>
    <t>Бухгалтер</t>
  </si>
  <si>
    <t>Врач (диетсестра)</t>
  </si>
  <si>
    <t>Повар</t>
  </si>
  <si>
    <t>Кладовщик</t>
  </si>
  <si>
    <t>(подпись)</t>
  </si>
  <si>
    <t>(расшифровка подписи)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</si>
</sst>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u/>
      <sz val="8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horizontal="left"/>
    </xf>
  </cellStyleXfs>
  <cellXfs count="177">
    <xf numFmtId="0" fontId="0" fillId="0" borderId="0" xfId="0"/>
    <xf numFmtId="0" fontId="1" fillId="0" borderId="0" xfId="1" applyNumberFormat="1" applyFont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1" fillId="0" borderId="0" xfId="1" applyNumberFormat="1" applyFont="1" applyAlignment="1">
      <alignment horizontal="right" vertical="center" wrapText="1"/>
    </xf>
    <xf numFmtId="0" fontId="1" fillId="0" borderId="0" xfId="1" applyNumberFormat="1" applyFont="1" applyBorder="1" applyAlignment="1">
      <alignment horizontal="left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left" wrapText="1"/>
    </xf>
    <xf numFmtId="0" fontId="1" fillId="0" borderId="0" xfId="1" applyNumberFormat="1" applyFont="1" applyAlignment="1">
      <alignment horizontal="center" wrapText="1"/>
    </xf>
    <xf numFmtId="0" fontId="3" fillId="0" borderId="0" xfId="1" applyNumberFormat="1" applyFont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wrapText="1"/>
    </xf>
    <xf numFmtId="0" fontId="1" fillId="0" borderId="0" xfId="1" applyFont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center" vertical="center" wrapText="1"/>
    </xf>
    <xf numFmtId="0" fontId="1" fillId="0" borderId="0" xfId="1" applyNumberFormat="1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2" xfId="1" applyNumberFormat="1" applyFont="1" applyBorder="1" applyAlignment="1">
      <alignment horizontal="center" vertical="center" wrapText="1"/>
    </xf>
    <xf numFmtId="0" fontId="2" fillId="0" borderId="13" xfId="1" applyNumberFormat="1" applyFont="1" applyBorder="1" applyAlignment="1">
      <alignment horizontal="center" vertical="center" wrapText="1"/>
    </xf>
    <xf numFmtId="0" fontId="2" fillId="0" borderId="14" xfId="1" applyNumberFormat="1" applyFont="1" applyBorder="1" applyAlignment="1">
      <alignment horizontal="center" vertical="center" wrapText="1"/>
    </xf>
    <xf numFmtId="0" fontId="4" fillId="0" borderId="0" xfId="1" applyNumberFormat="1" applyFont="1" applyBorder="1" applyAlignment="1">
      <alignment horizontal="center" wrapText="1"/>
    </xf>
    <xf numFmtId="0" fontId="3" fillId="0" borderId="0" xfId="1" applyFont="1" applyBorder="1" applyAlignment="1">
      <alignment horizontal="left" wrapText="1"/>
    </xf>
    <xf numFmtId="0" fontId="3" fillId="0" borderId="2" xfId="1" applyFont="1" applyBorder="1" applyAlignment="1">
      <alignment horizontal="left" wrapText="1"/>
    </xf>
    <xf numFmtId="0" fontId="1" fillId="0" borderId="0" xfId="1" applyNumberFormat="1" applyFont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7" xfId="1" applyNumberFormat="1" applyFont="1" applyBorder="1" applyAlignment="1">
      <alignment horizontal="center" vertical="center" wrapText="1"/>
    </xf>
    <xf numFmtId="0" fontId="2" fillId="0" borderId="11" xfId="1" applyNumberFormat="1" applyFont="1" applyBorder="1" applyAlignment="1">
      <alignment horizontal="center" vertical="center" wrapText="1"/>
    </xf>
    <xf numFmtId="0" fontId="2" fillId="0" borderId="14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left" wrapText="1"/>
    </xf>
    <xf numFmtId="0" fontId="1" fillId="0" borderId="2" xfId="1" applyNumberFormat="1" applyFont="1" applyBorder="1" applyAlignment="1">
      <alignment horizontal="left" vertical="center" wrapText="1"/>
    </xf>
    <xf numFmtId="0" fontId="1" fillId="0" borderId="0" xfId="1" applyNumberFormat="1" applyFont="1" applyBorder="1" applyAlignment="1">
      <alignment horizontal="center" wrapText="1"/>
    </xf>
    <xf numFmtId="0" fontId="1" fillId="0" borderId="0" xfId="1" applyFont="1" applyBorder="1" applyAlignment="1">
      <alignment horizontal="center" wrapText="1"/>
    </xf>
    <xf numFmtId="0" fontId="1" fillId="0" borderId="0" xfId="1" applyNumberFormat="1" applyFont="1" applyAlignment="1">
      <alignment horizontal="center" wrapText="1"/>
    </xf>
    <xf numFmtId="0" fontId="1" fillId="0" borderId="6" xfId="1" applyNumberFormat="1" applyFont="1" applyBorder="1" applyAlignment="1">
      <alignment horizontal="left" wrapText="1"/>
    </xf>
    <xf numFmtId="0" fontId="1" fillId="0" borderId="2" xfId="1" applyFont="1" applyBorder="1" applyAlignment="1">
      <alignment horizontal="left" wrapText="1"/>
    </xf>
    <xf numFmtId="0" fontId="1" fillId="0" borderId="3" xfId="1" applyNumberFormat="1" applyFont="1" applyBorder="1" applyAlignment="1">
      <alignment horizontal="center" wrapText="1"/>
    </xf>
    <xf numFmtId="0" fontId="1" fillId="0" borderId="4" xfId="1" applyNumberFormat="1" applyFont="1" applyBorder="1" applyAlignment="1">
      <alignment horizontal="center" wrapText="1"/>
    </xf>
    <xf numFmtId="0" fontId="1" fillId="0" borderId="5" xfId="1" applyNumberFormat="1" applyFont="1" applyBorder="1" applyAlignment="1">
      <alignment horizontal="center" vertical="center" wrapText="1"/>
    </xf>
    <xf numFmtId="0" fontId="1" fillId="0" borderId="5" xfId="1" applyNumberFormat="1" applyFont="1" applyBorder="1" applyAlignment="1">
      <alignment horizontal="center" wrapText="1"/>
    </xf>
    <xf numFmtId="0" fontId="1" fillId="0" borderId="7" xfId="1" applyNumberFormat="1" applyFont="1" applyBorder="1" applyAlignment="1">
      <alignment horizontal="center" vertical="center" wrapText="1"/>
    </xf>
    <xf numFmtId="0" fontId="1" fillId="0" borderId="8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0" fontId="1" fillId="0" borderId="9" xfId="1" applyNumberFormat="1" applyFont="1" applyBorder="1" applyAlignment="1">
      <alignment horizontal="center" wrapText="1"/>
    </xf>
    <xf numFmtId="0" fontId="1" fillId="0" borderId="10" xfId="1" applyNumberFormat="1" applyFont="1" applyBorder="1" applyAlignment="1">
      <alignment horizontal="center" wrapText="1"/>
    </xf>
    <xf numFmtId="14" fontId="1" fillId="0" borderId="2" xfId="1" applyNumberFormat="1" applyFont="1" applyBorder="1" applyAlignment="1">
      <alignment horizontal="left" wrapText="1"/>
    </xf>
    <xf numFmtId="14" fontId="1" fillId="0" borderId="9" xfId="1" applyNumberFormat="1" applyFont="1" applyBorder="1" applyAlignment="1">
      <alignment horizontal="center" wrapText="1"/>
    </xf>
    <xf numFmtId="0" fontId="2" fillId="0" borderId="20" xfId="1" applyNumberFormat="1" applyFont="1" applyBorder="1" applyAlignment="1">
      <alignment horizontal="center" vertical="center" wrapText="1"/>
    </xf>
    <xf numFmtId="0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2" xfId="1" applyNumberFormat="1" applyFont="1" applyBorder="1" applyAlignment="1">
      <alignment horizontal="center" vertical="center" wrapText="1"/>
    </xf>
    <xf numFmtId="49" fontId="1" fillId="0" borderId="17" xfId="1" applyNumberFormat="1" applyFont="1" applyBorder="1" applyAlignment="1">
      <alignment horizontal="left" vertical="center" wrapText="1"/>
    </xf>
    <xf numFmtId="0" fontId="1" fillId="0" borderId="11" xfId="1" applyNumberFormat="1" applyFont="1" applyBorder="1" applyAlignment="1">
      <alignment horizontal="left" vertical="center" wrapText="1"/>
    </xf>
    <xf numFmtId="0" fontId="1" fillId="0" borderId="11" xfId="1" applyNumberFormat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1" fillId="0" borderId="15" xfId="1" applyNumberFormat="1" applyFont="1" applyBorder="1" applyAlignment="1">
      <alignment horizontal="center" vertical="center" wrapText="1"/>
    </xf>
    <xf numFmtId="49" fontId="1" fillId="0" borderId="14" xfId="1" applyNumberFormat="1" applyFont="1" applyBorder="1" applyAlignment="1">
      <alignment horizontal="left" vertical="center" wrapText="1"/>
    </xf>
    <xf numFmtId="0" fontId="1" fillId="0" borderId="1" xfId="1" applyNumberFormat="1" applyFont="1" applyBorder="1" applyAlignment="1">
      <alignment horizontal="left" vertical="center" wrapText="1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6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left" vertical="center" wrapText="1"/>
    </xf>
    <xf numFmtId="49" fontId="2" fillId="0" borderId="12" xfId="1" applyNumberFormat="1" applyFont="1" applyBorder="1" applyAlignment="1">
      <alignment horizontal="right" vertical="center" wrapText="1"/>
    </xf>
    <xf numFmtId="49" fontId="1" fillId="0" borderId="13" xfId="1" applyNumberFormat="1" applyFont="1" applyBorder="1" applyAlignment="1">
      <alignment horizontal="right" vertical="center" wrapText="1"/>
    </xf>
    <xf numFmtId="0" fontId="1" fillId="0" borderId="13" xfId="1" applyNumberFormat="1" applyFont="1" applyBorder="1" applyAlignment="1">
      <alignment horizontal="center" vertical="center" wrapText="1"/>
    </xf>
    <xf numFmtId="0" fontId="1" fillId="0" borderId="18" xfId="1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24" xfId="1" applyNumberFormat="1" applyFont="1" applyBorder="1" applyAlignment="1">
      <alignment horizontal="center" vertical="center" wrapText="1"/>
    </xf>
    <xf numFmtId="0" fontId="2" fillId="0" borderId="25" xfId="1" applyNumberFormat="1" applyFont="1" applyBorder="1" applyAlignment="1">
      <alignment horizontal="center" vertical="center" wrapText="1"/>
    </xf>
    <xf numFmtId="0" fontId="2" fillId="0" borderId="25" xfId="1" applyNumberFormat="1" applyFont="1" applyBorder="1" applyAlignment="1">
      <alignment horizontal="center" vertical="center" wrapText="1"/>
    </xf>
    <xf numFmtId="0" fontId="2" fillId="0" borderId="26" xfId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2" fillId="0" borderId="14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2" fillId="0" borderId="14" xfId="1" applyNumberFormat="1" applyFont="1" applyBorder="1" applyAlignment="1">
      <alignment horizontal="center" vertical="center" textRotation="90" wrapText="1"/>
    </xf>
    <xf numFmtId="0" fontId="2" fillId="0" borderId="1" xfId="1" applyNumberFormat="1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textRotation="90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7" xfId="1" applyNumberFormat="1" applyFont="1" applyBorder="1" applyAlignment="1">
      <alignment horizontal="center" vertical="center" wrapText="1"/>
    </xf>
    <xf numFmtId="0" fontId="2" fillId="0" borderId="27" xfId="1" applyNumberFormat="1" applyFont="1" applyBorder="1" applyAlignment="1">
      <alignment horizontal="center" vertical="center" wrapText="1"/>
    </xf>
    <xf numFmtId="0" fontId="2" fillId="0" borderId="8" xfId="1" applyNumberFormat="1" applyFont="1" applyBorder="1" applyAlignment="1">
      <alignment horizontal="center" vertical="center" wrapText="1"/>
    </xf>
    <xf numFmtId="0" fontId="1" fillId="0" borderId="17" xfId="1" applyNumberFormat="1" applyFont="1" applyBorder="1" applyAlignment="1">
      <alignment horizontal="left" vertical="center" wrapText="1"/>
    </xf>
    <xf numFmtId="0" fontId="1" fillId="0" borderId="11" xfId="1" quotePrefix="1" applyNumberFormat="1" applyFont="1" applyBorder="1" applyAlignment="1">
      <alignment horizontal="center" vertical="center" wrapText="1"/>
    </xf>
    <xf numFmtId="0" fontId="1" fillId="0" borderId="14" xfId="1" applyNumberFormat="1" applyFont="1" applyBorder="1" applyAlignment="1">
      <alignment horizontal="left" vertical="center" wrapText="1"/>
    </xf>
    <xf numFmtId="0" fontId="1" fillId="0" borderId="1" xfId="1" quotePrefix="1" applyNumberFormat="1" applyFont="1" applyBorder="1" applyAlignment="1">
      <alignment horizontal="center" vertical="center" wrapText="1"/>
    </xf>
    <xf numFmtId="0" fontId="1" fillId="0" borderId="14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 wrapText="1"/>
    </xf>
    <xf numFmtId="0" fontId="1" fillId="0" borderId="1" xfId="1" quotePrefix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" fillId="0" borderId="24" xfId="1" applyNumberFormat="1" applyFont="1" applyBorder="1" applyAlignment="1">
      <alignment horizontal="center" vertical="center" wrapText="1"/>
    </xf>
    <xf numFmtId="0" fontId="1" fillId="0" borderId="25" xfId="1" applyNumberFormat="1" applyFont="1" applyBorder="1" applyAlignment="1">
      <alignment horizontal="center" vertical="center" wrapText="1"/>
    </xf>
    <xf numFmtId="0" fontId="1" fillId="0" borderId="25" xfId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" fillId="0" borderId="11" xfId="1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4" xfId="1" applyNumberFormat="1" applyFont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7" xfId="1" applyNumberFormat="1" applyFont="1" applyBorder="1" applyAlignment="1">
      <alignment horizontal="right" vertical="center" wrapText="1"/>
    </xf>
    <xf numFmtId="0" fontId="9" fillId="0" borderId="14" xfId="1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1" fillId="0" borderId="1" xfId="1" applyNumberFormat="1" applyFont="1" applyBorder="1" applyAlignment="1">
      <alignment horizontal="right" vertical="center" wrapText="1"/>
    </xf>
    <xf numFmtId="0" fontId="9" fillId="0" borderId="1" xfId="1" applyNumberFormat="1" applyFont="1" applyBorder="1" applyAlignment="1">
      <alignment horizontal="right" vertical="center" wrapText="1"/>
    </xf>
    <xf numFmtId="0" fontId="1" fillId="0" borderId="1" xfId="1" applyFont="1" applyBorder="1" applyAlignment="1">
      <alignment horizontal="right" vertical="center" wrapText="1"/>
    </xf>
    <xf numFmtId="0" fontId="9" fillId="0" borderId="1" xfId="1" applyFont="1" applyBorder="1" applyAlignment="1">
      <alignment horizontal="right" vertical="center" wrapText="1"/>
    </xf>
    <xf numFmtId="0" fontId="10" fillId="0" borderId="13" xfId="0" applyFont="1" applyBorder="1" applyAlignment="1">
      <alignment horizontal="right" vertical="center" wrapText="1"/>
    </xf>
    <xf numFmtId="0" fontId="1" fillId="0" borderId="11" xfId="1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1" fillId="0" borderId="24" xfId="0" applyFont="1" applyBorder="1" applyAlignment="1">
      <alignment horizontal="right" vertical="center" wrapText="1"/>
    </xf>
    <xf numFmtId="0" fontId="11" fillId="0" borderId="28" xfId="0" applyFont="1" applyBorder="1" applyAlignment="1">
      <alignment horizontal="right" vertical="center" wrapText="1"/>
    </xf>
    <xf numFmtId="0" fontId="7" fillId="0" borderId="25" xfId="0" applyFont="1" applyBorder="1" applyAlignment="1">
      <alignment horizontal="right" vertical="center" wrapText="1"/>
    </xf>
    <xf numFmtId="0" fontId="7" fillId="0" borderId="29" xfId="0" applyFont="1" applyBorder="1" applyAlignment="1">
      <alignment horizontal="right" vertical="center" wrapText="1"/>
    </xf>
    <xf numFmtId="0" fontId="11" fillId="0" borderId="25" xfId="0" applyFont="1" applyBorder="1" applyAlignment="1">
      <alignment horizontal="right" vertical="center" wrapText="1"/>
    </xf>
    <xf numFmtId="0" fontId="11" fillId="0" borderId="29" xfId="0" applyFont="1" applyBorder="1" applyAlignment="1">
      <alignment horizontal="right" vertical="center" wrapText="1"/>
    </xf>
    <xf numFmtId="0" fontId="7" fillId="0" borderId="26" xfId="0" applyFont="1" applyBorder="1" applyAlignment="1">
      <alignment horizontal="right" vertical="center" wrapText="1"/>
    </xf>
    <xf numFmtId="0" fontId="7" fillId="0" borderId="30" xfId="0" applyFont="1" applyBorder="1" applyAlignment="1">
      <alignment horizontal="right" vertical="center" wrapText="1"/>
    </xf>
    <xf numFmtId="0" fontId="7" fillId="0" borderId="24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11" fillId="0" borderId="26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right" wrapText="1"/>
    </xf>
    <xf numFmtId="0" fontId="6" fillId="0" borderId="19" xfId="0" applyFont="1" applyBorder="1" applyAlignment="1">
      <alignment horizontal="right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6" fillId="0" borderId="2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10" fillId="0" borderId="21" xfId="0" applyFont="1" applyBorder="1" applyAlignment="1">
      <alignment horizontal="right" vertical="center" wrapText="1"/>
    </xf>
    <xf numFmtId="0" fontId="6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97"/>
  <sheetViews>
    <sheetView tabSelected="1" zoomScale="85" zoomScaleNormal="85" workbookViewId="0">
      <selection activeCell="AS31" sqref="AS31"/>
    </sheetView>
  </sheetViews>
  <sheetFormatPr defaultColWidth="5.7109375" defaultRowHeight="12.75" customHeight="1" x14ac:dyDescent="0.25"/>
  <cols>
    <col min="1" max="1" width="4.42578125" style="4" customWidth="1"/>
    <col min="2" max="3" width="5.7109375" style="4"/>
    <col min="4" max="4" width="5.7109375" style="4" customWidth="1"/>
    <col min="5" max="5" width="5.7109375" style="4"/>
    <col min="6" max="6" width="7.85546875" style="4" customWidth="1"/>
    <col min="7" max="16384" width="5.7109375" style="4"/>
  </cols>
  <sheetData>
    <row r="1" spans="1:91" ht="12.75" customHeight="1" x14ac:dyDescent="0.2">
      <c r="A1" s="1"/>
      <c r="B1" s="23" t="s">
        <v>7</v>
      </c>
      <c r="C1" s="23"/>
      <c r="D1" s="10"/>
      <c r="E1" s="10"/>
      <c r="F1" s="10"/>
      <c r="G1" s="10"/>
      <c r="H1" s="1"/>
      <c r="I1" s="1"/>
      <c r="J1" s="1"/>
      <c r="K1" s="1"/>
      <c r="L1" s="1"/>
      <c r="M1" s="1"/>
      <c r="N1" s="1"/>
      <c r="P1" s="11"/>
      <c r="Q1" s="20" t="s">
        <v>14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1">
        <v>2</v>
      </c>
      <c r="AC1" s="21"/>
      <c r="AD1" s="1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5"/>
      <c r="AR1" s="5"/>
      <c r="AS1" s="5"/>
      <c r="AT1" s="5"/>
      <c r="AU1" s="5"/>
      <c r="AV1" s="5"/>
      <c r="AW1" s="5"/>
      <c r="AX1" s="5"/>
      <c r="AY1" s="5"/>
      <c r="AZ1" s="1"/>
      <c r="BA1" s="1"/>
      <c r="BB1" s="1"/>
      <c r="BC1" s="1"/>
      <c r="BD1" s="5"/>
      <c r="BE1" s="5"/>
      <c r="BF1" s="2"/>
      <c r="BG1" s="2"/>
      <c r="BH1" s="2"/>
      <c r="BI1" s="2"/>
      <c r="BJ1" s="2"/>
    </row>
    <row r="2" spans="1:91" ht="21.75" customHeight="1" x14ac:dyDescent="0.2">
      <c r="A2" s="2"/>
      <c r="B2" s="36" t="s">
        <v>8</v>
      </c>
      <c r="C2" s="36"/>
      <c r="D2" s="7" t="s">
        <v>2</v>
      </c>
      <c r="E2" s="35"/>
      <c r="F2" s="35"/>
      <c r="G2" s="35"/>
      <c r="H2" s="7" t="s">
        <v>2</v>
      </c>
      <c r="I2" s="34" t="s">
        <v>30</v>
      </c>
      <c r="J2" s="34"/>
      <c r="K2" s="34"/>
      <c r="L2" s="34"/>
      <c r="M2" s="2"/>
      <c r="O2" s="11"/>
      <c r="P2" s="11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2"/>
      <c r="AC2" s="22"/>
      <c r="AD2" s="2"/>
      <c r="AE2" s="2"/>
      <c r="AF2" s="1"/>
      <c r="AG2" s="2"/>
      <c r="AH2" s="2"/>
      <c r="AI2" s="2"/>
      <c r="AJ2" s="2"/>
      <c r="AK2" s="2"/>
      <c r="AL2" s="2"/>
      <c r="AM2" s="2"/>
      <c r="AN2" s="2"/>
      <c r="AO2" s="2"/>
      <c r="AP2" s="2"/>
      <c r="AQ2" s="5"/>
      <c r="AR2" s="5"/>
      <c r="AS2" s="5"/>
      <c r="AT2" s="5"/>
      <c r="AU2" s="5"/>
      <c r="AV2" s="5"/>
      <c r="AW2" s="5"/>
      <c r="AX2" s="5"/>
      <c r="AY2" s="5"/>
      <c r="AZ2" s="1"/>
      <c r="BA2" s="1"/>
      <c r="BB2" s="1"/>
      <c r="BC2" s="1"/>
      <c r="BD2" s="5"/>
      <c r="BE2" s="5"/>
      <c r="BF2" s="2"/>
      <c r="BG2" s="2"/>
      <c r="BH2" s="2"/>
      <c r="BI2" s="2"/>
      <c r="BJ2" s="2"/>
    </row>
    <row r="3" spans="1:91" ht="12.75" customHeight="1" thickBot="1" x14ac:dyDescent="0.25">
      <c r="A3" s="5"/>
      <c r="B3" s="6" t="s">
        <v>0</v>
      </c>
      <c r="C3" s="9"/>
      <c r="D3" s="15" t="s">
        <v>0</v>
      </c>
      <c r="E3" s="34"/>
      <c r="F3" s="34"/>
      <c r="G3" s="34"/>
      <c r="H3" s="34"/>
      <c r="I3" s="34"/>
      <c r="J3" s="34"/>
      <c r="K3" s="2"/>
      <c r="L3" s="2"/>
      <c r="M3" s="2"/>
      <c r="N3" s="2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5"/>
      <c r="AA3" s="5"/>
      <c r="AB3" s="5"/>
      <c r="AC3" s="1"/>
      <c r="AD3" s="1"/>
      <c r="AE3" s="23"/>
      <c r="AF3" s="23"/>
      <c r="AG3" s="24"/>
      <c r="AH3" s="13"/>
      <c r="AI3" s="13"/>
      <c r="AJ3" s="5"/>
      <c r="AK3" s="5"/>
      <c r="AL3" s="5"/>
      <c r="AM3" s="1"/>
      <c r="AN3" s="2"/>
      <c r="AO3" s="2"/>
      <c r="AP3" s="2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2"/>
      <c r="BG3" s="2"/>
      <c r="BH3" s="2"/>
      <c r="BI3" s="2"/>
      <c r="BJ3" s="2"/>
    </row>
    <row r="4" spans="1:91" ht="12.75" customHeight="1" thickBot="1" x14ac:dyDescent="0.3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5"/>
      <c r="V4" s="5"/>
      <c r="W4" s="5"/>
      <c r="X4" s="5"/>
      <c r="Y4" s="5"/>
      <c r="Z4" s="5"/>
      <c r="AA4" s="5"/>
      <c r="AB4" s="5"/>
      <c r="AC4" s="1"/>
      <c r="AD4" s="1"/>
      <c r="AE4" s="45" t="s">
        <v>22</v>
      </c>
      <c r="AF4" s="46"/>
      <c r="AG4" s="5"/>
      <c r="AH4" s="13"/>
      <c r="AI4" s="13"/>
      <c r="AJ4" s="5"/>
      <c r="AK4" s="5"/>
      <c r="AL4" s="5"/>
      <c r="AM4" s="1"/>
      <c r="AN4" s="2"/>
      <c r="AO4" s="2"/>
      <c r="AP4" s="2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2"/>
      <c r="BG4" s="2"/>
      <c r="BH4" s="2"/>
      <c r="BI4" s="2"/>
      <c r="BJ4" s="2"/>
    </row>
    <row r="5" spans="1:91" ht="12.75" customHeight="1" x14ac:dyDescent="0.2">
      <c r="A5" s="2"/>
      <c r="B5" s="31" t="s">
        <v>3</v>
      </c>
      <c r="C5" s="32"/>
      <c r="D5" s="32"/>
      <c r="E5" s="32"/>
      <c r="F5" s="32"/>
      <c r="G5" s="27" t="s">
        <v>26</v>
      </c>
      <c r="H5" s="27"/>
      <c r="I5" s="27" t="s">
        <v>11</v>
      </c>
      <c r="J5" s="27"/>
      <c r="K5" s="27"/>
      <c r="L5" s="27" t="s">
        <v>27</v>
      </c>
      <c r="M5" s="27"/>
      <c r="N5" s="27" t="s">
        <v>28</v>
      </c>
      <c r="O5" s="27"/>
      <c r="P5" s="27" t="s">
        <v>12</v>
      </c>
      <c r="Q5" s="28"/>
      <c r="R5" s="13"/>
      <c r="S5" s="13" t="s">
        <v>1</v>
      </c>
      <c r="T5" s="51">
        <v>43504</v>
      </c>
      <c r="U5" s="40"/>
      <c r="V5" s="40"/>
      <c r="W5" s="40"/>
      <c r="X5" s="40"/>
      <c r="Y5" s="40"/>
      <c r="Z5" s="40"/>
      <c r="AA5" s="40"/>
      <c r="AB5" s="23" t="s">
        <v>15</v>
      </c>
      <c r="AC5" s="23"/>
      <c r="AD5" s="43"/>
      <c r="AE5" s="47" t="s">
        <v>23</v>
      </c>
      <c r="AF5" s="48"/>
      <c r="AG5" s="1"/>
      <c r="AH5" s="2"/>
      <c r="AI5" s="2"/>
      <c r="AJ5" s="2"/>
      <c r="AK5" s="2"/>
      <c r="AL5" s="2"/>
      <c r="AM5" s="1"/>
      <c r="AN5" s="2"/>
      <c r="AO5" s="2"/>
      <c r="AP5" s="2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2"/>
      <c r="BG5" s="2"/>
      <c r="BH5" s="2"/>
      <c r="BI5" s="2"/>
      <c r="BJ5" s="2"/>
    </row>
    <row r="6" spans="1:91" ht="22.5" customHeight="1" x14ac:dyDescent="0.2">
      <c r="A6" s="2"/>
      <c r="B6" s="33"/>
      <c r="C6" s="26"/>
      <c r="D6" s="26"/>
      <c r="E6" s="26"/>
      <c r="F6" s="26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  <c r="R6" s="13"/>
      <c r="S6" s="37" t="s">
        <v>25</v>
      </c>
      <c r="T6" s="37"/>
      <c r="U6" s="39" t="s">
        <v>29</v>
      </c>
      <c r="V6" s="39"/>
      <c r="W6" s="39"/>
      <c r="X6" s="39"/>
      <c r="Y6" s="39"/>
      <c r="Z6" s="39"/>
      <c r="AA6" s="39"/>
      <c r="AB6" s="12"/>
      <c r="AC6" s="36" t="s">
        <v>16</v>
      </c>
      <c r="AD6" s="44"/>
      <c r="AE6" s="52">
        <v>43504</v>
      </c>
      <c r="AF6" s="50"/>
      <c r="AG6" s="1"/>
      <c r="AH6" s="2"/>
      <c r="AI6" s="2"/>
      <c r="AJ6" s="2"/>
      <c r="AK6" s="2"/>
      <c r="AL6" s="2"/>
      <c r="AM6" s="2"/>
      <c r="AN6" s="2"/>
      <c r="AO6" s="2"/>
      <c r="AP6" s="2"/>
      <c r="AQ6" s="5"/>
      <c r="AR6" s="5"/>
      <c r="AS6" s="5"/>
      <c r="AT6" s="5"/>
      <c r="AU6" s="5"/>
      <c r="AV6" s="5"/>
      <c r="AW6" s="5"/>
      <c r="AX6" s="5"/>
      <c r="AY6" s="5"/>
      <c r="AZ6" s="1"/>
      <c r="BA6" s="1"/>
      <c r="BB6" s="1"/>
      <c r="BC6" s="1"/>
      <c r="BD6" s="5"/>
      <c r="BE6" s="5"/>
      <c r="BF6" s="2"/>
      <c r="BG6" s="2"/>
      <c r="BH6" s="2"/>
      <c r="BI6" s="2"/>
      <c r="BJ6" s="2"/>
    </row>
    <row r="7" spans="1:91" ht="22.5" customHeight="1" x14ac:dyDescent="0.2">
      <c r="A7" s="2"/>
      <c r="B7" s="33" t="s">
        <v>9</v>
      </c>
      <c r="C7" s="26"/>
      <c r="D7" s="26" t="s">
        <v>10</v>
      </c>
      <c r="E7" s="26"/>
      <c r="F7" s="26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13"/>
      <c r="S7" s="38" t="s">
        <v>4</v>
      </c>
      <c r="T7" s="38"/>
      <c r="U7" s="38"/>
      <c r="V7" s="38"/>
      <c r="W7" s="39"/>
      <c r="X7" s="39"/>
      <c r="Y7" s="39"/>
      <c r="Z7" s="39"/>
      <c r="AA7" s="39"/>
      <c r="AB7" s="12"/>
      <c r="AC7" s="36" t="s">
        <v>6</v>
      </c>
      <c r="AD7" s="44"/>
      <c r="AE7" s="49"/>
      <c r="AF7" s="50"/>
      <c r="AG7" s="1"/>
      <c r="AH7" s="2"/>
      <c r="AI7" s="2"/>
      <c r="AJ7" s="2"/>
      <c r="AK7" s="2"/>
      <c r="AL7" s="2"/>
      <c r="AM7" s="2"/>
      <c r="AN7" s="2"/>
      <c r="AO7" s="2"/>
      <c r="AP7" s="2"/>
      <c r="AQ7" s="5"/>
      <c r="AR7" s="5"/>
      <c r="AS7" s="5"/>
      <c r="AT7" s="5"/>
      <c r="AU7" s="5"/>
      <c r="AV7" s="5"/>
      <c r="AW7" s="5"/>
      <c r="AX7" s="5"/>
      <c r="AY7" s="5"/>
      <c r="AZ7" s="1"/>
      <c r="BA7" s="1"/>
      <c r="BB7" s="1"/>
      <c r="BC7" s="1"/>
      <c r="BD7" s="5"/>
      <c r="BE7" s="5"/>
      <c r="BF7" s="2"/>
      <c r="BG7" s="2"/>
      <c r="BH7" s="2"/>
      <c r="BI7" s="2"/>
      <c r="BJ7" s="2"/>
    </row>
    <row r="8" spans="1:91" ht="17.25" customHeight="1" thickBot="1" x14ac:dyDescent="0.25">
      <c r="A8" s="2"/>
      <c r="B8" s="53">
        <v>1</v>
      </c>
      <c r="C8" s="54"/>
      <c r="D8" s="54">
        <v>2</v>
      </c>
      <c r="E8" s="54"/>
      <c r="F8" s="54"/>
      <c r="G8" s="55">
        <v>3</v>
      </c>
      <c r="H8" s="55"/>
      <c r="I8" s="55">
        <v>4</v>
      </c>
      <c r="J8" s="55"/>
      <c r="K8" s="55"/>
      <c r="L8" s="54">
        <v>5</v>
      </c>
      <c r="M8" s="54"/>
      <c r="N8" s="54">
        <v>6</v>
      </c>
      <c r="O8" s="54"/>
      <c r="P8" s="54">
        <v>7</v>
      </c>
      <c r="Q8" s="56"/>
      <c r="R8" s="2"/>
      <c r="S8" s="36" t="s">
        <v>13</v>
      </c>
      <c r="T8" s="36"/>
      <c r="U8" s="36"/>
      <c r="V8" s="36"/>
      <c r="W8" s="36"/>
      <c r="X8" s="39"/>
      <c r="Y8" s="39"/>
      <c r="Z8" s="39"/>
      <c r="AA8" s="39"/>
      <c r="AB8" s="12"/>
      <c r="AC8" s="12"/>
      <c r="AD8" s="12"/>
      <c r="AE8" s="49"/>
      <c r="AF8" s="50"/>
      <c r="AG8" s="1"/>
      <c r="AH8" s="2"/>
      <c r="AI8" s="2"/>
      <c r="AJ8" s="2"/>
      <c r="AK8" s="2"/>
      <c r="AL8" s="2"/>
      <c r="AM8" s="2"/>
      <c r="AN8" s="2"/>
      <c r="AO8" s="2"/>
      <c r="AP8" s="2"/>
      <c r="AQ8" s="5"/>
      <c r="AR8" s="5"/>
      <c r="AS8" s="5"/>
      <c r="AT8" s="5"/>
      <c r="AU8" s="5"/>
      <c r="AV8" s="5"/>
      <c r="AW8" s="5"/>
      <c r="AX8" s="5"/>
      <c r="AY8" s="5"/>
      <c r="AZ8" s="1"/>
      <c r="BA8" s="1"/>
      <c r="BB8" s="1"/>
      <c r="BC8" s="1"/>
      <c r="BD8" s="5"/>
      <c r="BE8" s="5"/>
      <c r="BF8" s="2"/>
      <c r="BG8" s="2"/>
      <c r="BH8" s="2"/>
      <c r="BI8" s="2"/>
      <c r="BJ8" s="2"/>
    </row>
    <row r="9" spans="1:91" ht="20.25" customHeight="1" thickBot="1" x14ac:dyDescent="0.25">
      <c r="A9" s="2"/>
      <c r="B9" s="57" t="s">
        <v>31</v>
      </c>
      <c r="C9" s="58"/>
      <c r="D9" s="59"/>
      <c r="E9" s="59"/>
      <c r="F9" s="59"/>
      <c r="G9" s="60">
        <v>0</v>
      </c>
      <c r="H9" s="60"/>
      <c r="I9" s="59">
        <v>10</v>
      </c>
      <c r="J9" s="59"/>
      <c r="K9" s="59"/>
      <c r="L9" s="59">
        <f>$G$9*$I$9</f>
        <v>0</v>
      </c>
      <c r="M9" s="59"/>
      <c r="N9" s="59">
        <v>78.03</v>
      </c>
      <c r="O9" s="59"/>
      <c r="P9" s="59"/>
      <c r="Q9" s="61"/>
      <c r="R9" s="1"/>
      <c r="S9" s="1"/>
      <c r="T9" s="1"/>
      <c r="U9" s="12"/>
      <c r="V9" s="12"/>
      <c r="W9" s="12"/>
      <c r="X9" s="12"/>
      <c r="Y9" s="12"/>
      <c r="Z9" s="12"/>
      <c r="AA9" s="12"/>
      <c r="AB9" s="12"/>
      <c r="AC9" s="12"/>
      <c r="AD9" s="12"/>
      <c r="AE9" s="41"/>
      <c r="AF9" s="42"/>
      <c r="AG9" s="5"/>
      <c r="AH9" s="13"/>
      <c r="AI9" s="13"/>
      <c r="AJ9" s="5"/>
      <c r="AK9" s="5"/>
      <c r="AL9" s="5"/>
      <c r="AM9" s="1"/>
      <c r="AN9" s="1"/>
      <c r="AO9" s="2"/>
      <c r="AP9" s="2"/>
      <c r="AQ9" s="5"/>
      <c r="AR9" s="5"/>
      <c r="AS9" s="5"/>
      <c r="AT9" s="5"/>
      <c r="AU9" s="5"/>
      <c r="AV9" s="5"/>
      <c r="AW9" s="5"/>
      <c r="AX9" s="5"/>
      <c r="AY9" s="5"/>
      <c r="AZ9" s="1"/>
      <c r="BA9" s="1"/>
      <c r="BB9" s="1"/>
      <c r="BC9" s="1"/>
      <c r="BD9" s="5"/>
      <c r="BE9" s="5"/>
      <c r="BF9" s="2"/>
      <c r="BG9" s="2"/>
      <c r="BH9" s="2"/>
      <c r="BI9" s="2"/>
      <c r="BJ9" s="2"/>
    </row>
    <row r="10" spans="1:91" ht="18" customHeight="1" x14ac:dyDescent="0.2">
      <c r="A10" s="2"/>
      <c r="B10" s="62" t="s">
        <v>32</v>
      </c>
      <c r="C10" s="63"/>
      <c r="D10" s="64"/>
      <c r="E10" s="64"/>
      <c r="F10" s="64"/>
      <c r="G10" s="65">
        <v>0</v>
      </c>
      <c r="H10" s="65"/>
      <c r="I10" s="64">
        <v>10</v>
      </c>
      <c r="J10" s="64"/>
      <c r="K10" s="64"/>
      <c r="L10" s="64">
        <f>$G$10*$I$10</f>
        <v>0</v>
      </c>
      <c r="M10" s="64"/>
      <c r="N10" s="64">
        <v>81.73</v>
      </c>
      <c r="O10" s="64"/>
      <c r="P10" s="64"/>
      <c r="Q10" s="66"/>
      <c r="R10" s="1"/>
      <c r="S10" s="1"/>
      <c r="T10" s="1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4"/>
      <c r="AG10" s="5"/>
      <c r="AH10" s="13"/>
      <c r="AI10" s="13"/>
      <c r="AJ10" s="5"/>
      <c r="AK10" s="5"/>
      <c r="AL10" s="5"/>
      <c r="AM10" s="1"/>
      <c r="AN10" s="1"/>
      <c r="AO10" s="2"/>
      <c r="AP10" s="2"/>
      <c r="AQ10" s="5"/>
      <c r="AR10" s="5"/>
      <c r="AS10" s="5"/>
      <c r="AT10" s="5"/>
      <c r="AU10" s="5"/>
      <c r="AV10" s="5"/>
      <c r="AW10" s="5"/>
      <c r="AX10" s="5"/>
      <c r="AY10" s="5"/>
      <c r="AZ10" s="1"/>
      <c r="BA10" s="1"/>
      <c r="BB10" s="1"/>
      <c r="BC10" s="1"/>
      <c r="BD10" s="5"/>
      <c r="BE10" s="5"/>
      <c r="BF10" s="2"/>
      <c r="BG10" s="2"/>
      <c r="BH10" s="2"/>
      <c r="BI10" s="2"/>
      <c r="BJ10" s="2"/>
    </row>
    <row r="11" spans="1:91" ht="18" customHeight="1" x14ac:dyDescent="0.2">
      <c r="A11" s="2"/>
      <c r="B11" s="62" t="s">
        <v>33</v>
      </c>
      <c r="C11" s="67"/>
      <c r="D11" s="64"/>
      <c r="E11" s="64"/>
      <c r="F11" s="64"/>
      <c r="G11" s="65">
        <v>0</v>
      </c>
      <c r="H11" s="65"/>
      <c r="I11" s="64">
        <v>15</v>
      </c>
      <c r="J11" s="64"/>
      <c r="K11" s="64"/>
      <c r="L11" s="64">
        <f>$G$11*$I$11</f>
        <v>0</v>
      </c>
      <c r="M11" s="64"/>
      <c r="N11" s="64">
        <v>78.03</v>
      </c>
      <c r="O11" s="64"/>
      <c r="P11" s="64"/>
      <c r="Q11" s="66"/>
      <c r="R11" s="1"/>
      <c r="S11" s="1"/>
      <c r="T11" s="1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4"/>
      <c r="AG11" s="5"/>
      <c r="AH11" s="13"/>
      <c r="AI11" s="13"/>
      <c r="AJ11" s="5"/>
      <c r="AK11" s="5"/>
      <c r="AL11" s="5"/>
      <c r="AM11" s="1"/>
      <c r="AN11" s="1"/>
      <c r="AO11" s="2"/>
      <c r="AP11" s="2"/>
      <c r="AQ11" s="5"/>
      <c r="AR11" s="5"/>
      <c r="AS11" s="5"/>
      <c r="AT11" s="5"/>
      <c r="AU11" s="5"/>
      <c r="AV11" s="5"/>
      <c r="AW11" s="5"/>
      <c r="AX11" s="5"/>
      <c r="AY11" s="5"/>
      <c r="AZ11" s="1"/>
      <c r="BA11" s="1"/>
      <c r="BB11" s="1"/>
      <c r="BC11" s="1"/>
      <c r="BD11" s="5"/>
      <c r="BE11" s="5"/>
      <c r="BF11" s="2"/>
      <c r="BG11" s="2"/>
      <c r="BH11" s="2"/>
      <c r="BI11" s="2"/>
      <c r="BJ11" s="2"/>
    </row>
    <row r="12" spans="1:91" ht="18" customHeight="1" x14ac:dyDescent="0.2">
      <c r="A12" s="2"/>
      <c r="B12" s="62" t="s">
        <v>34</v>
      </c>
      <c r="C12" s="67"/>
      <c r="D12" s="64"/>
      <c r="E12" s="64"/>
      <c r="F12" s="64"/>
      <c r="G12" s="65">
        <v>0</v>
      </c>
      <c r="H12" s="65"/>
      <c r="I12" s="64">
        <v>20</v>
      </c>
      <c r="J12" s="64"/>
      <c r="K12" s="64"/>
      <c r="L12" s="64">
        <f>$G$12*$I$12</f>
        <v>0</v>
      </c>
      <c r="M12" s="64"/>
      <c r="N12" s="64">
        <v>81.73</v>
      </c>
      <c r="O12" s="64"/>
      <c r="P12" s="64"/>
      <c r="Q12" s="66"/>
      <c r="R12" s="1"/>
      <c r="S12" s="1"/>
      <c r="T12" s="1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4"/>
      <c r="AG12" s="5"/>
      <c r="AH12" s="13"/>
      <c r="AI12" s="13"/>
      <c r="AJ12" s="5"/>
      <c r="AK12" s="5"/>
      <c r="AL12" s="5"/>
      <c r="AM12" s="1"/>
      <c r="AN12" s="1"/>
      <c r="AO12" s="2"/>
      <c r="AP12" s="2"/>
      <c r="AQ12" s="5"/>
      <c r="AR12" s="5"/>
      <c r="AS12" s="5"/>
      <c r="AT12" s="5"/>
      <c r="AU12" s="5"/>
      <c r="AV12" s="5"/>
      <c r="AW12" s="5"/>
      <c r="AX12" s="5"/>
      <c r="AY12" s="5"/>
      <c r="AZ12" s="1"/>
      <c r="BA12" s="1"/>
      <c r="BB12" s="1"/>
      <c r="BC12" s="1"/>
      <c r="BD12" s="5"/>
      <c r="BE12" s="5"/>
      <c r="BF12" s="2"/>
      <c r="BG12" s="2"/>
      <c r="BH12" s="2"/>
      <c r="BI12" s="2"/>
      <c r="BJ12" s="2"/>
    </row>
    <row r="13" spans="1:91" ht="18" customHeight="1" thickBot="1" x14ac:dyDescent="0.25">
      <c r="A13" s="2"/>
      <c r="B13" s="68" t="s">
        <v>35</v>
      </c>
      <c r="C13" s="69"/>
      <c r="D13" s="69"/>
      <c r="E13" s="69"/>
      <c r="F13" s="69"/>
      <c r="G13" s="69"/>
      <c r="H13" s="69"/>
      <c r="I13" s="70"/>
      <c r="J13" s="70"/>
      <c r="K13" s="70"/>
      <c r="L13" s="70"/>
      <c r="M13" s="70"/>
      <c r="N13" s="70"/>
      <c r="O13" s="70"/>
      <c r="P13" s="70">
        <v>0</v>
      </c>
      <c r="Q13" s="71"/>
      <c r="R13" s="1"/>
      <c r="S13" s="1"/>
      <c r="T13" s="1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4"/>
      <c r="AG13" s="5"/>
      <c r="AH13" s="13"/>
      <c r="AI13" s="13"/>
      <c r="AJ13" s="5"/>
      <c r="AK13" s="5"/>
      <c r="AL13" s="5"/>
      <c r="AM13" s="1"/>
      <c r="AN13" s="1"/>
      <c r="AO13" s="2"/>
      <c r="AP13" s="2"/>
      <c r="AQ13" s="5"/>
      <c r="AR13" s="5"/>
      <c r="AS13" s="5"/>
      <c r="AT13" s="5"/>
      <c r="AU13" s="5"/>
      <c r="AV13" s="5"/>
      <c r="AW13" s="5"/>
      <c r="AX13" s="5"/>
      <c r="AY13" s="5"/>
      <c r="AZ13" s="1"/>
      <c r="BA13" s="1"/>
      <c r="BB13" s="1"/>
      <c r="BC13" s="1"/>
      <c r="BD13" s="5"/>
      <c r="BE13" s="5"/>
      <c r="BF13" s="2"/>
      <c r="BG13" s="2"/>
      <c r="BH13" s="2"/>
      <c r="BI13" s="2"/>
      <c r="BJ13" s="2"/>
    </row>
    <row r="14" spans="1:91" ht="12.75" customHeight="1" thickBot="1" x14ac:dyDescent="0.3">
      <c r="A14" s="2"/>
      <c r="B14" s="2"/>
      <c r="C14" s="2"/>
      <c r="D14" s="2"/>
      <c r="E14" s="2"/>
      <c r="F14" s="1"/>
      <c r="G14" s="5"/>
      <c r="H14" s="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2"/>
      <c r="W14" s="2"/>
      <c r="X14" s="2"/>
      <c r="Y14" s="2"/>
      <c r="Z14" s="2"/>
      <c r="AA14" s="2"/>
      <c r="AB14" s="1"/>
      <c r="AC14" s="1"/>
      <c r="AD14" s="1"/>
      <c r="AE14" s="1"/>
      <c r="AF14" s="5"/>
      <c r="AG14" s="5"/>
      <c r="AH14" s="5"/>
      <c r="AI14" s="5"/>
      <c r="AJ14" s="5"/>
      <c r="AK14" s="5"/>
      <c r="AL14" s="5"/>
      <c r="AM14" s="1"/>
      <c r="AN14" s="1"/>
      <c r="AO14" s="2"/>
      <c r="AP14" s="2"/>
      <c r="AQ14" s="5"/>
      <c r="AR14" s="5"/>
      <c r="AS14" s="5"/>
      <c r="AT14" s="5"/>
      <c r="AU14" s="5"/>
      <c r="AV14" s="5"/>
      <c r="AW14" s="5"/>
      <c r="AX14" s="5"/>
      <c r="AY14" s="5"/>
      <c r="AZ14" s="1"/>
      <c r="BA14" s="1"/>
      <c r="BB14" s="1"/>
      <c r="BC14" s="1"/>
      <c r="BD14" s="5"/>
      <c r="BE14" s="5"/>
      <c r="BF14" s="2"/>
      <c r="BG14" s="2"/>
      <c r="BH14" s="2"/>
      <c r="BI14" s="2"/>
      <c r="BJ14" s="2"/>
    </row>
    <row r="15" spans="1:91" ht="12.75" customHeight="1" x14ac:dyDescent="0.25">
      <c r="A15" s="2"/>
      <c r="B15" s="73" t="s">
        <v>17</v>
      </c>
      <c r="C15" s="74"/>
      <c r="D15" s="74"/>
      <c r="E15" s="74"/>
      <c r="F15" s="74"/>
      <c r="G15" s="78" t="s">
        <v>19</v>
      </c>
      <c r="H15" s="104" t="s">
        <v>24</v>
      </c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6"/>
      <c r="CD15" s="73" t="s">
        <v>61</v>
      </c>
      <c r="CE15" s="74"/>
      <c r="CF15" s="74"/>
      <c r="CG15" s="74"/>
      <c r="CH15" s="74"/>
      <c r="CI15" s="74"/>
      <c r="CJ15" s="74"/>
      <c r="CK15" s="74"/>
      <c r="CL15" s="74"/>
      <c r="CM15" s="83"/>
    </row>
    <row r="16" spans="1:91" ht="12.75" customHeight="1" x14ac:dyDescent="0.25">
      <c r="A16" s="2"/>
      <c r="B16" s="72" t="s">
        <v>18</v>
      </c>
      <c r="C16" s="25"/>
      <c r="D16" s="25"/>
      <c r="E16" s="25"/>
      <c r="F16" s="26" t="s">
        <v>5</v>
      </c>
      <c r="G16" s="79"/>
      <c r="H16" s="33" t="s">
        <v>40</v>
      </c>
      <c r="I16" s="64"/>
      <c r="J16" s="64"/>
      <c r="K16" s="64"/>
      <c r="L16" s="8" t="s">
        <v>42</v>
      </c>
      <c r="M16" s="26" t="s">
        <v>49</v>
      </c>
      <c r="N16" s="64"/>
      <c r="O16" s="64"/>
      <c r="P16" s="64"/>
      <c r="Q16" s="64"/>
      <c r="R16" s="64"/>
      <c r="S16" s="26" t="s">
        <v>54</v>
      </c>
      <c r="T16" s="64"/>
      <c r="U16" s="64"/>
      <c r="V16" s="64"/>
      <c r="W16" s="26" t="s">
        <v>58</v>
      </c>
      <c r="X16" s="64"/>
      <c r="Y16" s="64"/>
      <c r="Z16" s="26" t="s">
        <v>40</v>
      </c>
      <c r="AA16" s="64"/>
      <c r="AB16" s="64"/>
      <c r="AC16" s="64"/>
      <c r="AD16" s="64"/>
      <c r="AE16" s="8" t="s">
        <v>42</v>
      </c>
      <c r="AF16" s="26" t="s">
        <v>49</v>
      </c>
      <c r="AG16" s="64"/>
      <c r="AH16" s="64"/>
      <c r="AI16" s="64"/>
      <c r="AJ16" s="64"/>
      <c r="AK16" s="64"/>
      <c r="AL16" s="26" t="s">
        <v>54</v>
      </c>
      <c r="AM16" s="64"/>
      <c r="AN16" s="64"/>
      <c r="AO16" s="64"/>
      <c r="AP16" s="26" t="s">
        <v>58</v>
      </c>
      <c r="AQ16" s="64"/>
      <c r="AR16" s="64"/>
      <c r="AS16" s="26" t="s">
        <v>40</v>
      </c>
      <c r="AT16" s="64"/>
      <c r="AU16" s="64"/>
      <c r="AV16" s="64"/>
      <c r="AW16" s="64"/>
      <c r="AX16" s="8" t="s">
        <v>42</v>
      </c>
      <c r="AY16" s="26" t="s">
        <v>49</v>
      </c>
      <c r="AZ16" s="64"/>
      <c r="BA16" s="64"/>
      <c r="BB16" s="64"/>
      <c r="BC16" s="64"/>
      <c r="BD16" s="64"/>
      <c r="BE16" s="26" t="s">
        <v>54</v>
      </c>
      <c r="BF16" s="64"/>
      <c r="BG16" s="64"/>
      <c r="BH16" s="64"/>
      <c r="BI16" s="26" t="s">
        <v>58</v>
      </c>
      <c r="BJ16" s="64"/>
      <c r="BK16" s="64"/>
      <c r="BL16" s="25" t="s">
        <v>40</v>
      </c>
      <c r="BM16" s="84"/>
      <c r="BN16" s="84"/>
      <c r="BO16" s="84"/>
      <c r="BP16" s="16" t="s">
        <v>42</v>
      </c>
      <c r="BQ16" s="25" t="s">
        <v>49</v>
      </c>
      <c r="BR16" s="84"/>
      <c r="BS16" s="84"/>
      <c r="BT16" s="84"/>
      <c r="BU16" s="84"/>
      <c r="BV16" s="84"/>
      <c r="BW16" s="25" t="s">
        <v>54</v>
      </c>
      <c r="BX16" s="84"/>
      <c r="BY16" s="84"/>
      <c r="BZ16" s="84"/>
      <c r="CA16" s="25" t="s">
        <v>58</v>
      </c>
      <c r="CB16" s="84"/>
      <c r="CC16" s="98"/>
      <c r="CD16" s="72"/>
      <c r="CE16" s="25"/>
      <c r="CF16" s="25"/>
      <c r="CG16" s="25"/>
      <c r="CH16" s="25"/>
      <c r="CI16" s="25"/>
      <c r="CJ16" s="25"/>
      <c r="CK16" s="25"/>
      <c r="CL16" s="25"/>
      <c r="CM16" s="85"/>
    </row>
    <row r="17" spans="1:91" ht="12.75" customHeight="1" x14ac:dyDescent="0.25">
      <c r="A17" s="2"/>
      <c r="B17" s="72"/>
      <c r="C17" s="25"/>
      <c r="D17" s="25"/>
      <c r="E17" s="25"/>
      <c r="F17" s="26"/>
      <c r="G17" s="79"/>
      <c r="H17" s="86" t="s">
        <v>31</v>
      </c>
      <c r="I17" s="64"/>
      <c r="J17" s="64"/>
      <c r="K17" s="64"/>
      <c r="L17" s="87" t="s">
        <v>31</v>
      </c>
      <c r="M17" s="88" t="s">
        <v>31</v>
      </c>
      <c r="N17" s="64"/>
      <c r="O17" s="64"/>
      <c r="P17" s="64"/>
      <c r="Q17" s="64"/>
      <c r="R17" s="64"/>
      <c r="S17" s="88" t="s">
        <v>31</v>
      </c>
      <c r="T17" s="64"/>
      <c r="U17" s="64"/>
      <c r="V17" s="64"/>
      <c r="W17" s="88" t="s">
        <v>31</v>
      </c>
      <c r="X17" s="64"/>
      <c r="Y17" s="64"/>
      <c r="Z17" s="88" t="s">
        <v>32</v>
      </c>
      <c r="AA17" s="64"/>
      <c r="AB17" s="64"/>
      <c r="AC17" s="64"/>
      <c r="AD17" s="64"/>
      <c r="AE17" s="87" t="s">
        <v>32</v>
      </c>
      <c r="AF17" s="88" t="s">
        <v>32</v>
      </c>
      <c r="AG17" s="64"/>
      <c r="AH17" s="64"/>
      <c r="AI17" s="64"/>
      <c r="AJ17" s="64"/>
      <c r="AK17" s="64"/>
      <c r="AL17" s="88" t="s">
        <v>32</v>
      </c>
      <c r="AM17" s="64"/>
      <c r="AN17" s="64"/>
      <c r="AO17" s="64"/>
      <c r="AP17" s="88" t="s">
        <v>32</v>
      </c>
      <c r="AQ17" s="64"/>
      <c r="AR17" s="64"/>
      <c r="AS17" s="89" t="s">
        <v>34</v>
      </c>
      <c r="AT17" s="84"/>
      <c r="AU17" s="84"/>
      <c r="AV17" s="84"/>
      <c r="AW17" s="84"/>
      <c r="AX17" s="90" t="s">
        <v>34</v>
      </c>
      <c r="AY17" s="89" t="s">
        <v>34</v>
      </c>
      <c r="AZ17" s="84"/>
      <c r="BA17" s="84"/>
      <c r="BB17" s="84"/>
      <c r="BC17" s="84"/>
      <c r="BD17" s="84"/>
      <c r="BE17" s="89" t="s">
        <v>34</v>
      </c>
      <c r="BF17" s="84"/>
      <c r="BG17" s="84"/>
      <c r="BH17" s="84"/>
      <c r="BI17" s="89" t="s">
        <v>34</v>
      </c>
      <c r="BJ17" s="84"/>
      <c r="BK17" s="84"/>
      <c r="BL17" s="89" t="s">
        <v>33</v>
      </c>
      <c r="BM17" s="84"/>
      <c r="BN17" s="84"/>
      <c r="BO17" s="84"/>
      <c r="BP17" s="90" t="s">
        <v>33</v>
      </c>
      <c r="BQ17" s="89" t="s">
        <v>33</v>
      </c>
      <c r="BR17" s="84"/>
      <c r="BS17" s="84"/>
      <c r="BT17" s="84"/>
      <c r="BU17" s="84"/>
      <c r="BV17" s="84"/>
      <c r="BW17" s="89" t="s">
        <v>33</v>
      </c>
      <c r="BX17" s="84"/>
      <c r="BY17" s="84"/>
      <c r="BZ17" s="84"/>
      <c r="CA17" s="89" t="s">
        <v>33</v>
      </c>
      <c r="CB17" s="84"/>
      <c r="CC17" s="98"/>
      <c r="CD17" s="72" t="s">
        <v>62</v>
      </c>
      <c r="CE17" s="25"/>
      <c r="CF17" s="25"/>
      <c r="CG17" s="25"/>
      <c r="CH17" s="25"/>
      <c r="CI17" s="25"/>
      <c r="CJ17" s="25"/>
      <c r="CK17" s="25"/>
      <c r="CL17" s="25"/>
      <c r="CM17" s="85"/>
    </row>
    <row r="18" spans="1:91" ht="75" customHeight="1" x14ac:dyDescent="0.25">
      <c r="A18" s="2"/>
      <c r="B18" s="72"/>
      <c r="C18" s="25"/>
      <c r="D18" s="25"/>
      <c r="E18" s="25"/>
      <c r="F18" s="26"/>
      <c r="G18" s="79"/>
      <c r="H18" s="91" t="s">
        <v>36</v>
      </c>
      <c r="I18" s="92" t="s">
        <v>37</v>
      </c>
      <c r="J18" s="92" t="s">
        <v>38</v>
      </c>
      <c r="K18" s="92" t="s">
        <v>39</v>
      </c>
      <c r="L18" s="92" t="s">
        <v>41</v>
      </c>
      <c r="M18" s="92" t="s">
        <v>43</v>
      </c>
      <c r="N18" s="92" t="s">
        <v>44</v>
      </c>
      <c r="O18" s="92" t="s">
        <v>45</v>
      </c>
      <c r="P18" s="92" t="s">
        <v>46</v>
      </c>
      <c r="Q18" s="92" t="s">
        <v>47</v>
      </c>
      <c r="R18" s="92" t="s">
        <v>48</v>
      </c>
      <c r="S18" s="92" t="s">
        <v>50</v>
      </c>
      <c r="T18" s="92" t="s">
        <v>51</v>
      </c>
      <c r="U18" s="92" t="s">
        <v>52</v>
      </c>
      <c r="V18" s="92" t="s">
        <v>53</v>
      </c>
      <c r="W18" s="92" t="s">
        <v>55</v>
      </c>
      <c r="X18" s="92" t="s">
        <v>56</v>
      </c>
      <c r="Y18" s="92" t="s">
        <v>57</v>
      </c>
      <c r="Z18" s="92" t="s">
        <v>36</v>
      </c>
      <c r="AA18" s="92" t="s">
        <v>37</v>
      </c>
      <c r="AB18" s="92" t="s">
        <v>38</v>
      </c>
      <c r="AC18" s="92" t="s">
        <v>59</v>
      </c>
      <c r="AD18" s="92" t="s">
        <v>39</v>
      </c>
      <c r="AE18" s="92" t="s">
        <v>60</v>
      </c>
      <c r="AF18" s="92" t="s">
        <v>43</v>
      </c>
      <c r="AG18" s="92" t="s">
        <v>44</v>
      </c>
      <c r="AH18" s="92" t="s">
        <v>45</v>
      </c>
      <c r="AI18" s="92" t="s">
        <v>46</v>
      </c>
      <c r="AJ18" s="92" t="s">
        <v>47</v>
      </c>
      <c r="AK18" s="92" t="s">
        <v>48</v>
      </c>
      <c r="AL18" s="92" t="s">
        <v>50</v>
      </c>
      <c r="AM18" s="92" t="s">
        <v>51</v>
      </c>
      <c r="AN18" s="92" t="s">
        <v>52</v>
      </c>
      <c r="AO18" s="92" t="s">
        <v>53</v>
      </c>
      <c r="AP18" s="92" t="s">
        <v>55</v>
      </c>
      <c r="AQ18" s="93" t="s">
        <v>56</v>
      </c>
      <c r="AR18" s="93" t="s">
        <v>57</v>
      </c>
      <c r="AS18" s="93" t="s">
        <v>36</v>
      </c>
      <c r="AT18" s="93" t="s">
        <v>37</v>
      </c>
      <c r="AU18" s="93" t="s">
        <v>38</v>
      </c>
      <c r="AV18" s="93" t="s">
        <v>59</v>
      </c>
      <c r="AW18" s="93" t="s">
        <v>39</v>
      </c>
      <c r="AX18" s="93" t="s">
        <v>60</v>
      </c>
      <c r="AY18" s="93" t="s">
        <v>43</v>
      </c>
      <c r="AZ18" s="93" t="s">
        <v>44</v>
      </c>
      <c r="BA18" s="93" t="s">
        <v>45</v>
      </c>
      <c r="BB18" s="93" t="s">
        <v>46</v>
      </c>
      <c r="BC18" s="93" t="s">
        <v>47</v>
      </c>
      <c r="BD18" s="93" t="s">
        <v>48</v>
      </c>
      <c r="BE18" s="93" t="s">
        <v>50</v>
      </c>
      <c r="BF18" s="93" t="s">
        <v>51</v>
      </c>
      <c r="BG18" s="93" t="s">
        <v>52</v>
      </c>
      <c r="BH18" s="93" t="s">
        <v>53</v>
      </c>
      <c r="BI18" s="93" t="s">
        <v>55</v>
      </c>
      <c r="BJ18" s="93" t="s">
        <v>56</v>
      </c>
      <c r="BK18" s="93" t="s">
        <v>57</v>
      </c>
      <c r="BL18" s="93" t="s">
        <v>36</v>
      </c>
      <c r="BM18" s="93" t="s">
        <v>37</v>
      </c>
      <c r="BN18" s="93" t="s">
        <v>38</v>
      </c>
      <c r="BO18" s="93" t="s">
        <v>39</v>
      </c>
      <c r="BP18" s="93" t="s">
        <v>41</v>
      </c>
      <c r="BQ18" s="93" t="s">
        <v>43</v>
      </c>
      <c r="BR18" s="93" t="s">
        <v>44</v>
      </c>
      <c r="BS18" s="93" t="s">
        <v>45</v>
      </c>
      <c r="BT18" s="93" t="s">
        <v>46</v>
      </c>
      <c r="BU18" s="93" t="s">
        <v>47</v>
      </c>
      <c r="BV18" s="93" t="s">
        <v>48</v>
      </c>
      <c r="BW18" s="93" t="s">
        <v>50</v>
      </c>
      <c r="BX18" s="93" t="s">
        <v>51</v>
      </c>
      <c r="BY18" s="93" t="s">
        <v>52</v>
      </c>
      <c r="BZ18" s="93" t="s">
        <v>53</v>
      </c>
      <c r="CA18" s="93" t="s">
        <v>55</v>
      </c>
      <c r="CB18" s="93" t="s">
        <v>56</v>
      </c>
      <c r="CC18" s="99" t="s">
        <v>57</v>
      </c>
      <c r="CD18" s="72" t="s">
        <v>31</v>
      </c>
      <c r="CE18" s="84"/>
      <c r="CF18" s="25" t="s">
        <v>32</v>
      </c>
      <c r="CG18" s="84"/>
      <c r="CH18" s="25" t="s">
        <v>33</v>
      </c>
      <c r="CI18" s="84"/>
      <c r="CJ18" s="25" t="s">
        <v>34</v>
      </c>
      <c r="CK18" s="84"/>
      <c r="CL18" s="25" t="s">
        <v>63</v>
      </c>
      <c r="CM18" s="94"/>
    </row>
    <row r="19" spans="1:91" ht="12.75" customHeight="1" x14ac:dyDescent="0.25">
      <c r="A19" s="2"/>
      <c r="B19" s="72">
        <v>1</v>
      </c>
      <c r="C19" s="25"/>
      <c r="D19" s="25"/>
      <c r="E19" s="25"/>
      <c r="F19" s="8">
        <v>2</v>
      </c>
      <c r="G19" s="80">
        <v>3</v>
      </c>
      <c r="H19" s="19">
        <v>4</v>
      </c>
      <c r="I19" s="8">
        <v>5</v>
      </c>
      <c r="J19" s="8">
        <v>6</v>
      </c>
      <c r="K19" s="8">
        <v>7</v>
      </c>
      <c r="L19" s="8">
        <v>8</v>
      </c>
      <c r="M19" s="8">
        <v>9</v>
      </c>
      <c r="N19" s="8">
        <v>10</v>
      </c>
      <c r="O19" s="8">
        <v>11</v>
      </c>
      <c r="P19" s="8">
        <v>12</v>
      </c>
      <c r="Q19" s="8">
        <v>13</v>
      </c>
      <c r="R19" s="8">
        <v>14</v>
      </c>
      <c r="S19" s="8">
        <v>15</v>
      </c>
      <c r="T19" s="8">
        <v>16</v>
      </c>
      <c r="U19" s="8">
        <v>17</v>
      </c>
      <c r="V19" s="8">
        <v>18</v>
      </c>
      <c r="W19" s="8">
        <v>19</v>
      </c>
      <c r="X19" s="8">
        <v>20</v>
      </c>
      <c r="Y19" s="8">
        <v>21</v>
      </c>
      <c r="Z19" s="8">
        <v>22</v>
      </c>
      <c r="AA19" s="8">
        <v>23</v>
      </c>
      <c r="AB19" s="8">
        <v>24</v>
      </c>
      <c r="AC19" s="8">
        <v>25</v>
      </c>
      <c r="AD19" s="8">
        <v>26</v>
      </c>
      <c r="AE19" s="8">
        <v>27</v>
      </c>
      <c r="AF19" s="8">
        <v>28</v>
      </c>
      <c r="AG19" s="8">
        <v>29</v>
      </c>
      <c r="AH19" s="8">
        <v>30</v>
      </c>
      <c r="AI19" s="8">
        <v>31</v>
      </c>
      <c r="AJ19" s="8">
        <v>32</v>
      </c>
      <c r="AK19" s="8">
        <v>33</v>
      </c>
      <c r="AL19" s="8">
        <v>34</v>
      </c>
      <c r="AM19" s="8">
        <v>35</v>
      </c>
      <c r="AN19" s="8">
        <v>36</v>
      </c>
      <c r="AO19" s="8">
        <v>37</v>
      </c>
      <c r="AP19" s="8">
        <v>38</v>
      </c>
      <c r="AQ19" s="16">
        <v>39</v>
      </c>
      <c r="AR19" s="16">
        <v>40</v>
      </c>
      <c r="AS19" s="16">
        <v>41</v>
      </c>
      <c r="AT19" s="16">
        <v>42</v>
      </c>
      <c r="AU19" s="16">
        <v>43</v>
      </c>
      <c r="AV19" s="16">
        <v>44</v>
      </c>
      <c r="AW19" s="16">
        <v>45</v>
      </c>
      <c r="AX19" s="16">
        <v>46</v>
      </c>
      <c r="AY19" s="16">
        <v>47</v>
      </c>
      <c r="AZ19" s="16">
        <v>48</v>
      </c>
      <c r="BA19" s="16">
        <v>49</v>
      </c>
      <c r="BB19" s="16">
        <v>50</v>
      </c>
      <c r="BC19" s="16">
        <v>51</v>
      </c>
      <c r="BD19" s="16">
        <v>52</v>
      </c>
      <c r="BE19" s="16">
        <v>53</v>
      </c>
      <c r="BF19" s="16">
        <v>54</v>
      </c>
      <c r="BG19" s="16">
        <v>55</v>
      </c>
      <c r="BH19" s="16">
        <v>56</v>
      </c>
      <c r="BI19" s="16">
        <v>57</v>
      </c>
      <c r="BJ19" s="16">
        <v>58</v>
      </c>
      <c r="BK19" s="16">
        <v>59</v>
      </c>
      <c r="BL19" s="16">
        <v>60</v>
      </c>
      <c r="BM19" s="16">
        <v>61</v>
      </c>
      <c r="BN19" s="16">
        <v>62</v>
      </c>
      <c r="BO19" s="16">
        <v>63</v>
      </c>
      <c r="BP19" s="16">
        <v>64</v>
      </c>
      <c r="BQ19" s="16">
        <v>65</v>
      </c>
      <c r="BR19" s="16">
        <v>66</v>
      </c>
      <c r="BS19" s="16">
        <v>67</v>
      </c>
      <c r="BT19" s="16">
        <v>68</v>
      </c>
      <c r="BU19" s="16">
        <v>69</v>
      </c>
      <c r="BV19" s="16">
        <v>70</v>
      </c>
      <c r="BW19" s="16">
        <v>71</v>
      </c>
      <c r="BX19" s="16">
        <v>72</v>
      </c>
      <c r="BY19" s="16">
        <v>73</v>
      </c>
      <c r="BZ19" s="16">
        <v>74</v>
      </c>
      <c r="CA19" s="16">
        <v>75</v>
      </c>
      <c r="CB19" s="16">
        <v>76</v>
      </c>
      <c r="CC19" s="100">
        <v>77</v>
      </c>
      <c r="CD19" s="72">
        <v>78</v>
      </c>
      <c r="CE19" s="84"/>
      <c r="CF19" s="25">
        <v>79</v>
      </c>
      <c r="CG19" s="84"/>
      <c r="CH19" s="25">
        <v>80</v>
      </c>
      <c r="CI19" s="84"/>
      <c r="CJ19" s="25">
        <v>81</v>
      </c>
      <c r="CK19" s="84"/>
      <c r="CL19" s="25">
        <v>82</v>
      </c>
      <c r="CM19" s="94"/>
    </row>
    <row r="20" spans="1:91" ht="27.75" customHeight="1" x14ac:dyDescent="0.25">
      <c r="A20" s="2"/>
      <c r="B20" s="72" t="s">
        <v>20</v>
      </c>
      <c r="C20" s="25"/>
      <c r="D20" s="25"/>
      <c r="E20" s="25"/>
      <c r="F20" s="8"/>
      <c r="G20" s="80"/>
      <c r="H20" s="19">
        <v>10</v>
      </c>
      <c r="I20" s="8">
        <v>10</v>
      </c>
      <c r="J20" s="8">
        <v>10</v>
      </c>
      <c r="K20" s="8">
        <v>10</v>
      </c>
      <c r="L20" s="8">
        <v>10</v>
      </c>
      <c r="M20" s="8">
        <v>10</v>
      </c>
      <c r="N20" s="8">
        <v>10</v>
      </c>
      <c r="O20" s="8">
        <v>10</v>
      </c>
      <c r="P20" s="8">
        <v>10</v>
      </c>
      <c r="Q20" s="8">
        <v>10</v>
      </c>
      <c r="R20" s="8">
        <v>10</v>
      </c>
      <c r="S20" s="8">
        <v>10</v>
      </c>
      <c r="T20" s="8">
        <v>10</v>
      </c>
      <c r="U20" s="8">
        <v>10</v>
      </c>
      <c r="V20" s="8">
        <v>10</v>
      </c>
      <c r="W20" s="8">
        <v>10</v>
      </c>
      <c r="X20" s="8">
        <v>10</v>
      </c>
      <c r="Y20" s="8">
        <v>10</v>
      </c>
      <c r="Z20" s="8">
        <v>10</v>
      </c>
      <c r="AA20" s="8">
        <v>10</v>
      </c>
      <c r="AB20" s="8">
        <v>10</v>
      </c>
      <c r="AC20" s="8">
        <v>10</v>
      </c>
      <c r="AD20" s="8">
        <v>10</v>
      </c>
      <c r="AE20" s="8">
        <v>10</v>
      </c>
      <c r="AF20" s="8">
        <v>10</v>
      </c>
      <c r="AG20" s="8">
        <v>10</v>
      </c>
      <c r="AH20" s="8">
        <v>10</v>
      </c>
      <c r="AI20" s="8">
        <v>10</v>
      </c>
      <c r="AJ20" s="8">
        <v>10</v>
      </c>
      <c r="AK20" s="8">
        <v>10</v>
      </c>
      <c r="AL20" s="8">
        <v>10</v>
      </c>
      <c r="AM20" s="8">
        <v>10</v>
      </c>
      <c r="AN20" s="8">
        <v>10</v>
      </c>
      <c r="AO20" s="8">
        <v>10</v>
      </c>
      <c r="AP20" s="8">
        <v>10</v>
      </c>
      <c r="AQ20" s="16">
        <v>10</v>
      </c>
      <c r="AR20" s="16">
        <v>10</v>
      </c>
      <c r="AS20" s="16">
        <v>20</v>
      </c>
      <c r="AT20" s="16">
        <v>20</v>
      </c>
      <c r="AU20" s="16">
        <v>20</v>
      </c>
      <c r="AV20" s="16">
        <v>20</v>
      </c>
      <c r="AW20" s="16">
        <v>20</v>
      </c>
      <c r="AX20" s="16">
        <v>20</v>
      </c>
      <c r="AY20" s="16">
        <v>20</v>
      </c>
      <c r="AZ20" s="16">
        <v>20</v>
      </c>
      <c r="BA20" s="16">
        <v>20</v>
      </c>
      <c r="BB20" s="16">
        <v>20</v>
      </c>
      <c r="BC20" s="16">
        <v>20</v>
      </c>
      <c r="BD20" s="16">
        <v>20</v>
      </c>
      <c r="BE20" s="16">
        <v>20</v>
      </c>
      <c r="BF20" s="16">
        <v>20</v>
      </c>
      <c r="BG20" s="16">
        <v>20</v>
      </c>
      <c r="BH20" s="16">
        <v>20</v>
      </c>
      <c r="BI20" s="16">
        <v>20</v>
      </c>
      <c r="BJ20" s="16">
        <v>20</v>
      </c>
      <c r="BK20" s="16">
        <v>20</v>
      </c>
      <c r="BL20" s="16">
        <v>15</v>
      </c>
      <c r="BM20" s="16">
        <v>15</v>
      </c>
      <c r="BN20" s="16">
        <v>15</v>
      </c>
      <c r="BO20" s="16">
        <v>15</v>
      </c>
      <c r="BP20" s="16">
        <v>15</v>
      </c>
      <c r="BQ20" s="16">
        <v>15</v>
      </c>
      <c r="BR20" s="16">
        <v>15</v>
      </c>
      <c r="BS20" s="16">
        <v>15</v>
      </c>
      <c r="BT20" s="16">
        <v>15</v>
      </c>
      <c r="BU20" s="16">
        <v>15</v>
      </c>
      <c r="BV20" s="16">
        <v>15</v>
      </c>
      <c r="BW20" s="16">
        <v>15</v>
      </c>
      <c r="BX20" s="16">
        <v>15</v>
      </c>
      <c r="BY20" s="16">
        <v>15</v>
      </c>
      <c r="BZ20" s="16">
        <v>15</v>
      </c>
      <c r="CA20" s="16">
        <v>15</v>
      </c>
      <c r="CB20" s="16">
        <v>15</v>
      </c>
      <c r="CC20" s="100">
        <v>15</v>
      </c>
      <c r="CD20" s="102"/>
      <c r="CE20" s="84"/>
      <c r="CF20" s="84"/>
      <c r="CG20" s="84"/>
      <c r="CH20" s="84"/>
      <c r="CI20" s="84"/>
      <c r="CJ20" s="84"/>
      <c r="CK20" s="84"/>
      <c r="CL20" s="84"/>
      <c r="CM20" s="94"/>
    </row>
    <row r="21" spans="1:91" ht="12.75" customHeight="1" thickBot="1" x14ac:dyDescent="0.3">
      <c r="A21" s="2"/>
      <c r="B21" s="75" t="s">
        <v>21</v>
      </c>
      <c r="C21" s="76"/>
      <c r="D21" s="76"/>
      <c r="E21" s="76"/>
      <c r="F21" s="18"/>
      <c r="G21" s="81"/>
      <c r="H21" s="17">
        <v>70</v>
      </c>
      <c r="I21" s="18">
        <v>150</v>
      </c>
      <c r="J21" s="18">
        <v>180</v>
      </c>
      <c r="K21" s="18">
        <v>70</v>
      </c>
      <c r="L21" s="18">
        <v>100</v>
      </c>
      <c r="M21" s="18">
        <v>45</v>
      </c>
      <c r="N21" s="18">
        <v>200</v>
      </c>
      <c r="O21" s="18">
        <v>90</v>
      </c>
      <c r="P21" s="18">
        <v>140</v>
      </c>
      <c r="Q21" s="18">
        <v>150</v>
      </c>
      <c r="R21" s="18">
        <v>30</v>
      </c>
      <c r="S21" s="18">
        <v>45</v>
      </c>
      <c r="T21" s="18">
        <v>25</v>
      </c>
      <c r="U21" s="18">
        <v>120</v>
      </c>
      <c r="V21" s="18">
        <v>150</v>
      </c>
      <c r="W21" s="18">
        <v>150</v>
      </c>
      <c r="X21" s="18">
        <v>20</v>
      </c>
      <c r="Y21" s="18">
        <v>150</v>
      </c>
      <c r="Z21" s="18">
        <v>60</v>
      </c>
      <c r="AA21" s="18">
        <v>200</v>
      </c>
      <c r="AB21" s="18">
        <v>180</v>
      </c>
      <c r="AC21" s="18">
        <v>180</v>
      </c>
      <c r="AD21" s="18">
        <v>105</v>
      </c>
      <c r="AE21" s="18">
        <v>100</v>
      </c>
      <c r="AF21" s="18">
        <v>60</v>
      </c>
      <c r="AG21" s="18">
        <v>250</v>
      </c>
      <c r="AH21" s="18">
        <v>100</v>
      </c>
      <c r="AI21" s="18">
        <v>145</v>
      </c>
      <c r="AJ21" s="18">
        <v>180</v>
      </c>
      <c r="AK21" s="18">
        <v>60</v>
      </c>
      <c r="AL21" s="18">
        <v>60</v>
      </c>
      <c r="AM21" s="18">
        <v>50</v>
      </c>
      <c r="AN21" s="18">
        <v>160</v>
      </c>
      <c r="AO21" s="18">
        <v>180</v>
      </c>
      <c r="AP21" s="18">
        <v>200</v>
      </c>
      <c r="AQ21" s="95">
        <v>20</v>
      </c>
      <c r="AR21" s="95">
        <v>180</v>
      </c>
      <c r="AS21" s="95">
        <v>60</v>
      </c>
      <c r="AT21" s="95">
        <v>200</v>
      </c>
      <c r="AU21" s="95">
        <v>180</v>
      </c>
      <c r="AV21" s="95">
        <v>180</v>
      </c>
      <c r="AW21" s="95">
        <v>105</v>
      </c>
      <c r="AX21" s="95">
        <v>100</v>
      </c>
      <c r="AY21" s="95">
        <v>60</v>
      </c>
      <c r="AZ21" s="95">
        <v>250</v>
      </c>
      <c r="BA21" s="95">
        <v>100</v>
      </c>
      <c r="BB21" s="95">
        <v>145</v>
      </c>
      <c r="BC21" s="95">
        <v>180</v>
      </c>
      <c r="BD21" s="95">
        <v>60</v>
      </c>
      <c r="BE21" s="95">
        <v>60</v>
      </c>
      <c r="BF21" s="95">
        <v>50</v>
      </c>
      <c r="BG21" s="95">
        <v>160</v>
      </c>
      <c r="BH21" s="95">
        <v>180</v>
      </c>
      <c r="BI21" s="95">
        <v>200</v>
      </c>
      <c r="BJ21" s="95">
        <v>20</v>
      </c>
      <c r="BK21" s="95">
        <v>180</v>
      </c>
      <c r="BL21" s="95">
        <v>70</v>
      </c>
      <c r="BM21" s="95">
        <v>150</v>
      </c>
      <c r="BN21" s="95">
        <v>180</v>
      </c>
      <c r="BO21" s="95">
        <v>70</v>
      </c>
      <c r="BP21" s="95">
        <v>100</v>
      </c>
      <c r="BQ21" s="95">
        <v>45</v>
      </c>
      <c r="BR21" s="95">
        <v>200</v>
      </c>
      <c r="BS21" s="95">
        <v>90</v>
      </c>
      <c r="BT21" s="95">
        <v>140</v>
      </c>
      <c r="BU21" s="95">
        <v>150</v>
      </c>
      <c r="BV21" s="95">
        <v>30</v>
      </c>
      <c r="BW21" s="95">
        <v>45</v>
      </c>
      <c r="BX21" s="95">
        <v>25</v>
      </c>
      <c r="BY21" s="95">
        <v>120</v>
      </c>
      <c r="BZ21" s="95">
        <v>150</v>
      </c>
      <c r="CA21" s="95">
        <v>150</v>
      </c>
      <c r="CB21" s="95">
        <v>20</v>
      </c>
      <c r="CC21" s="101">
        <v>150</v>
      </c>
      <c r="CD21" s="103"/>
      <c r="CE21" s="96"/>
      <c r="CF21" s="96"/>
      <c r="CG21" s="96"/>
      <c r="CH21" s="96"/>
      <c r="CI21" s="96"/>
      <c r="CJ21" s="96"/>
      <c r="CK21" s="96"/>
      <c r="CL21" s="96"/>
      <c r="CM21" s="97"/>
    </row>
    <row r="22" spans="1:91" ht="12.75" customHeight="1" x14ac:dyDescent="0.25">
      <c r="A22" s="2"/>
      <c r="B22" s="107" t="s">
        <v>64</v>
      </c>
      <c r="C22" s="58"/>
      <c r="D22" s="58"/>
      <c r="E22" s="58"/>
      <c r="F22" s="108" t="s">
        <v>66</v>
      </c>
      <c r="G22" s="120" t="s">
        <v>65</v>
      </c>
      <c r="H22" s="133">
        <v>100</v>
      </c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42">
        <v>85.7</v>
      </c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5"/>
      <c r="AR22" s="125"/>
      <c r="AS22" s="143">
        <v>85.7</v>
      </c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43">
        <v>100</v>
      </c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44">
        <f>$H$22</f>
        <v>100</v>
      </c>
      <c r="CE22" s="145"/>
      <c r="CF22" s="144">
        <f>$Z$22</f>
        <v>85.7</v>
      </c>
      <c r="CG22" s="145"/>
      <c r="CH22" s="144">
        <f>$BL$22</f>
        <v>100</v>
      </c>
      <c r="CI22" s="145"/>
      <c r="CJ22" s="144">
        <f>$AS$22</f>
        <v>85.7</v>
      </c>
      <c r="CK22" s="145"/>
      <c r="CL22" s="152">
        <v>0</v>
      </c>
      <c r="CM22" s="153"/>
    </row>
    <row r="23" spans="1:91" ht="12.75" customHeight="1" x14ac:dyDescent="0.25">
      <c r="A23" s="2"/>
      <c r="B23" s="109"/>
      <c r="C23" s="63"/>
      <c r="D23" s="63"/>
      <c r="E23" s="63"/>
      <c r="F23" s="64"/>
      <c r="G23" s="121"/>
      <c r="H23" s="134">
        <v>1</v>
      </c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38">
        <v>0.9</v>
      </c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8"/>
      <c r="AR23" s="128"/>
      <c r="AS23" s="136">
        <v>1.7</v>
      </c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36">
        <v>1.5</v>
      </c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46">
        <f>$H$23</f>
        <v>1</v>
      </c>
      <c r="CE23" s="147"/>
      <c r="CF23" s="146">
        <f>$Z$23</f>
        <v>0.9</v>
      </c>
      <c r="CG23" s="147"/>
      <c r="CH23" s="146">
        <f>$BL$23</f>
        <v>1.5</v>
      </c>
      <c r="CI23" s="147"/>
      <c r="CJ23" s="146">
        <f>$AS$23</f>
        <v>1.7</v>
      </c>
      <c r="CK23" s="147"/>
      <c r="CL23" s="148">
        <v>0</v>
      </c>
      <c r="CM23" s="154"/>
    </row>
    <row r="24" spans="1:91" ht="12.75" customHeight="1" x14ac:dyDescent="0.25">
      <c r="A24" s="5"/>
      <c r="B24" s="109" t="s">
        <v>67</v>
      </c>
      <c r="C24" s="63"/>
      <c r="D24" s="63"/>
      <c r="E24" s="63"/>
      <c r="F24" s="110" t="s">
        <v>66</v>
      </c>
      <c r="G24" s="121" t="s">
        <v>68</v>
      </c>
      <c r="H24" s="126"/>
      <c r="I24" s="137">
        <v>90</v>
      </c>
      <c r="J24" s="127"/>
      <c r="K24" s="127"/>
      <c r="L24" s="127"/>
      <c r="M24" s="127"/>
      <c r="N24" s="137">
        <v>240</v>
      </c>
      <c r="O24" s="137">
        <v>24.3</v>
      </c>
      <c r="P24" s="127"/>
      <c r="Q24" s="137">
        <v>180</v>
      </c>
      <c r="R24" s="127"/>
      <c r="S24" s="127"/>
      <c r="T24" s="127"/>
      <c r="U24" s="129"/>
      <c r="V24" s="139">
        <v>150</v>
      </c>
      <c r="W24" s="137">
        <v>18</v>
      </c>
      <c r="X24" s="129"/>
      <c r="Y24" s="137">
        <v>64.5</v>
      </c>
      <c r="Z24" s="127"/>
      <c r="AA24" s="139">
        <v>120</v>
      </c>
      <c r="AB24" s="129"/>
      <c r="AC24" s="139">
        <v>27</v>
      </c>
      <c r="AD24" s="129"/>
      <c r="AE24" s="139">
        <v>100</v>
      </c>
      <c r="AF24" s="129"/>
      <c r="AG24" s="139">
        <v>300</v>
      </c>
      <c r="AH24" s="139">
        <v>27</v>
      </c>
      <c r="AI24" s="129"/>
      <c r="AJ24" s="139">
        <v>216</v>
      </c>
      <c r="AK24" s="129"/>
      <c r="AL24" s="129"/>
      <c r="AM24" s="129"/>
      <c r="AN24" s="129"/>
      <c r="AO24" s="137">
        <v>180</v>
      </c>
      <c r="AP24" s="137">
        <v>24</v>
      </c>
      <c r="AQ24" s="128"/>
      <c r="AR24" s="135">
        <v>77.400000000000006</v>
      </c>
      <c r="AS24" s="128"/>
      <c r="AT24" s="135">
        <v>120</v>
      </c>
      <c r="AU24" s="128"/>
      <c r="AV24" s="135">
        <v>27</v>
      </c>
      <c r="AW24" s="128"/>
      <c r="AX24" s="135">
        <v>100</v>
      </c>
      <c r="AY24" s="128"/>
      <c r="AZ24" s="135">
        <v>300</v>
      </c>
      <c r="BA24" s="135">
        <v>27</v>
      </c>
      <c r="BB24" s="128"/>
      <c r="BC24" s="135">
        <v>216</v>
      </c>
      <c r="BD24" s="128"/>
      <c r="BE24" s="128"/>
      <c r="BF24" s="128"/>
      <c r="BG24" s="128"/>
      <c r="BH24" s="135">
        <v>180</v>
      </c>
      <c r="BI24" s="135">
        <v>24</v>
      </c>
      <c r="BJ24" s="128"/>
      <c r="BK24" s="135">
        <v>77.400000000000006</v>
      </c>
      <c r="BL24" s="128"/>
      <c r="BM24" s="135">
        <v>90</v>
      </c>
      <c r="BN24" s="128"/>
      <c r="BO24" s="128"/>
      <c r="BP24" s="128"/>
      <c r="BQ24" s="128"/>
      <c r="BR24" s="135">
        <v>240</v>
      </c>
      <c r="BS24" s="135">
        <v>24.3</v>
      </c>
      <c r="BT24" s="128"/>
      <c r="BU24" s="135">
        <v>180</v>
      </c>
      <c r="BV24" s="128"/>
      <c r="BW24" s="128"/>
      <c r="BX24" s="128"/>
      <c r="BY24" s="128"/>
      <c r="BZ24" s="135">
        <v>150</v>
      </c>
      <c r="CA24" s="135">
        <v>18</v>
      </c>
      <c r="CB24" s="128"/>
      <c r="CC24" s="135">
        <v>64.5</v>
      </c>
      <c r="CD24" s="148">
        <f>$I$24 +$N$24 +$O$24 +$Q$24 +$V$24 +$W$24 +$Y$24</f>
        <v>766.8</v>
      </c>
      <c r="CE24" s="149"/>
      <c r="CF24" s="148">
        <f>$AA$24 +$AC$24 +$AE$24 +$AG$24 +$AH$24 +$AJ$24 +$AO$24 +$AP$24 +$AR$24</f>
        <v>1071.4000000000001</v>
      </c>
      <c r="CG24" s="149"/>
      <c r="CH24" s="148">
        <f>$BM$24 +$BR$24 +$BS$24 +$BU$24 +$BZ$24 +$CA$24 +$CC$24</f>
        <v>766.8</v>
      </c>
      <c r="CI24" s="149"/>
      <c r="CJ24" s="148">
        <f>$AT$24 +$AV$24 +$AX$24 +$AZ$24 +$BA$24 +$BC$24 +$BH$24 +$BI$24 +$BK$24</f>
        <v>1071.4000000000001</v>
      </c>
      <c r="CK24" s="149"/>
      <c r="CL24" s="146">
        <v>0</v>
      </c>
      <c r="CM24" s="154"/>
    </row>
    <row r="25" spans="1:91" ht="12.75" customHeight="1" x14ac:dyDescent="0.25">
      <c r="A25" s="5"/>
      <c r="B25" s="109"/>
      <c r="C25" s="63"/>
      <c r="D25" s="63"/>
      <c r="E25" s="63"/>
      <c r="F25" s="64"/>
      <c r="G25" s="121"/>
      <c r="H25" s="126"/>
      <c r="I25" s="138">
        <v>0.9</v>
      </c>
      <c r="J25" s="127"/>
      <c r="K25" s="127"/>
      <c r="L25" s="127"/>
      <c r="M25" s="127"/>
      <c r="N25" s="138">
        <v>2.4</v>
      </c>
      <c r="O25" s="138">
        <v>0.24299999999999999</v>
      </c>
      <c r="P25" s="127"/>
      <c r="Q25" s="138">
        <v>1.8</v>
      </c>
      <c r="R25" s="127"/>
      <c r="S25" s="127"/>
      <c r="T25" s="127"/>
      <c r="U25" s="129"/>
      <c r="V25" s="140">
        <v>1.5</v>
      </c>
      <c r="W25" s="138">
        <v>0.18</v>
      </c>
      <c r="X25" s="129"/>
      <c r="Y25" s="138">
        <v>0.64500000000000002</v>
      </c>
      <c r="Z25" s="127"/>
      <c r="AA25" s="140">
        <v>1.2</v>
      </c>
      <c r="AB25" s="129"/>
      <c r="AC25" s="140">
        <v>0.27</v>
      </c>
      <c r="AD25" s="129"/>
      <c r="AE25" s="140">
        <v>1</v>
      </c>
      <c r="AF25" s="129"/>
      <c r="AG25" s="140">
        <v>3</v>
      </c>
      <c r="AH25" s="140">
        <v>0.27</v>
      </c>
      <c r="AI25" s="129"/>
      <c r="AJ25" s="140">
        <v>2.16</v>
      </c>
      <c r="AK25" s="129"/>
      <c r="AL25" s="129"/>
      <c r="AM25" s="129"/>
      <c r="AN25" s="129"/>
      <c r="AO25" s="138">
        <v>1.8</v>
      </c>
      <c r="AP25" s="138">
        <v>0.24</v>
      </c>
      <c r="AQ25" s="128"/>
      <c r="AR25" s="136">
        <v>0.77400000000000002</v>
      </c>
      <c r="AS25" s="128"/>
      <c r="AT25" s="136">
        <v>2.4</v>
      </c>
      <c r="AU25" s="128"/>
      <c r="AV25" s="136">
        <v>0.54</v>
      </c>
      <c r="AW25" s="128"/>
      <c r="AX25" s="136">
        <v>2</v>
      </c>
      <c r="AY25" s="128"/>
      <c r="AZ25" s="136">
        <v>6</v>
      </c>
      <c r="BA25" s="136">
        <v>0.54</v>
      </c>
      <c r="BB25" s="128"/>
      <c r="BC25" s="136">
        <v>4.32</v>
      </c>
      <c r="BD25" s="128"/>
      <c r="BE25" s="128"/>
      <c r="BF25" s="128"/>
      <c r="BG25" s="128"/>
      <c r="BH25" s="136">
        <v>3.6</v>
      </c>
      <c r="BI25" s="136">
        <v>0.48</v>
      </c>
      <c r="BJ25" s="128"/>
      <c r="BK25" s="136">
        <v>1.548</v>
      </c>
      <c r="BL25" s="128"/>
      <c r="BM25" s="136">
        <v>1.35</v>
      </c>
      <c r="BN25" s="128"/>
      <c r="BO25" s="128"/>
      <c r="BP25" s="128"/>
      <c r="BQ25" s="128"/>
      <c r="BR25" s="136">
        <v>3.6</v>
      </c>
      <c r="BS25" s="136">
        <v>0.36399999999999999</v>
      </c>
      <c r="BT25" s="128"/>
      <c r="BU25" s="136">
        <v>2.7</v>
      </c>
      <c r="BV25" s="128"/>
      <c r="BW25" s="128"/>
      <c r="BX25" s="128"/>
      <c r="BY25" s="128"/>
      <c r="BZ25" s="136">
        <v>2.25</v>
      </c>
      <c r="CA25" s="136">
        <v>0.27</v>
      </c>
      <c r="CB25" s="128"/>
      <c r="CC25" s="136">
        <v>0.96799999999999997</v>
      </c>
      <c r="CD25" s="146">
        <f>$I$25 +$N$25 +$O$25 +$Q$25 +$V$25 +$W$25 +$Y$25</f>
        <v>7.6679999999999993</v>
      </c>
      <c r="CE25" s="147"/>
      <c r="CF25" s="146">
        <f>$AA$25 +$AC$25 +$AE$25 +$AG$25 +$AH$25 +$AJ$25 +$AO$25 +$AP$25 +$AR$25</f>
        <v>10.714000000000002</v>
      </c>
      <c r="CG25" s="147"/>
      <c r="CH25" s="146">
        <f>$BM$25 +$BR$25 +$BS$25 +$BU$25 +$BZ$25 +$CA$25 +$CC$25</f>
        <v>11.501999999999999</v>
      </c>
      <c r="CI25" s="147"/>
      <c r="CJ25" s="146">
        <f>$AT$25 +$AV$25 +$AX$25 +$AZ$25 +$BA$25 +$BC$25 +$BH$25 +$BI$25 +$BK$25</f>
        <v>21.428000000000004</v>
      </c>
      <c r="CK25" s="147"/>
      <c r="CL25" s="148">
        <v>0</v>
      </c>
      <c r="CM25" s="154"/>
    </row>
    <row r="26" spans="1:91" ht="12.75" customHeight="1" x14ac:dyDescent="0.25">
      <c r="A26" s="5"/>
      <c r="B26" s="111" t="s">
        <v>69</v>
      </c>
      <c r="C26" s="112"/>
      <c r="D26" s="112"/>
      <c r="E26" s="112"/>
      <c r="F26" s="113" t="s">
        <v>70</v>
      </c>
      <c r="G26" s="122" t="s">
        <v>65</v>
      </c>
      <c r="H26" s="130"/>
      <c r="I26" s="129"/>
      <c r="J26" s="129"/>
      <c r="K26" s="129"/>
      <c r="L26" s="129"/>
      <c r="M26" s="129"/>
      <c r="N26" s="129"/>
      <c r="O26" s="139">
        <v>51.5</v>
      </c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39">
        <v>57.2</v>
      </c>
      <c r="AI26" s="129"/>
      <c r="AJ26" s="129"/>
      <c r="AK26" s="127"/>
      <c r="AL26" s="127"/>
      <c r="AM26" s="127"/>
      <c r="AN26" s="127"/>
      <c r="AO26" s="127"/>
      <c r="AP26" s="127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35">
        <v>57.2</v>
      </c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35">
        <v>51.5</v>
      </c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48">
        <f>$O$26</f>
        <v>51.5</v>
      </c>
      <c r="CE26" s="149"/>
      <c r="CF26" s="148">
        <f>$AH$26</f>
        <v>57.2</v>
      </c>
      <c r="CG26" s="149"/>
      <c r="CH26" s="148">
        <f>$BS$26</f>
        <v>51.5</v>
      </c>
      <c r="CI26" s="149"/>
      <c r="CJ26" s="148">
        <f>$BA$26</f>
        <v>57.2</v>
      </c>
      <c r="CK26" s="149"/>
      <c r="CL26" s="146">
        <v>0</v>
      </c>
      <c r="CM26" s="154"/>
    </row>
    <row r="27" spans="1:91" ht="12.75" customHeight="1" x14ac:dyDescent="0.25">
      <c r="A27" s="5"/>
      <c r="B27" s="111"/>
      <c r="C27" s="112"/>
      <c r="D27" s="112"/>
      <c r="E27" s="112"/>
      <c r="F27" s="65"/>
      <c r="G27" s="122"/>
      <c r="H27" s="130"/>
      <c r="I27" s="129"/>
      <c r="J27" s="129"/>
      <c r="K27" s="129"/>
      <c r="L27" s="129"/>
      <c r="M27" s="129"/>
      <c r="N27" s="129"/>
      <c r="O27" s="140">
        <v>0.5</v>
      </c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40">
        <v>0.6</v>
      </c>
      <c r="AI27" s="129"/>
      <c r="AJ27" s="129"/>
      <c r="AK27" s="129"/>
      <c r="AL27" s="129"/>
      <c r="AM27" s="127"/>
      <c r="AN27" s="127"/>
      <c r="AO27" s="127"/>
      <c r="AP27" s="127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36">
        <v>1.1000000000000001</v>
      </c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36">
        <v>0.8</v>
      </c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46">
        <f>$O$27</f>
        <v>0.5</v>
      </c>
      <c r="CE27" s="147"/>
      <c r="CF27" s="146">
        <f>$AH$27</f>
        <v>0.6</v>
      </c>
      <c r="CG27" s="147"/>
      <c r="CH27" s="146">
        <f>$BS$27</f>
        <v>0.8</v>
      </c>
      <c r="CI27" s="147"/>
      <c r="CJ27" s="146">
        <f>$BA$27</f>
        <v>1.1000000000000001</v>
      </c>
      <c r="CK27" s="147"/>
      <c r="CL27" s="148">
        <v>0</v>
      </c>
      <c r="CM27" s="154"/>
    </row>
    <row r="28" spans="1:91" ht="12.75" customHeight="1" x14ac:dyDescent="0.25">
      <c r="A28" s="5"/>
      <c r="B28" s="111" t="s">
        <v>71</v>
      </c>
      <c r="C28" s="112"/>
      <c r="D28" s="112"/>
      <c r="E28" s="112"/>
      <c r="F28" s="113" t="s">
        <v>72</v>
      </c>
      <c r="G28" s="122" t="s">
        <v>65</v>
      </c>
      <c r="H28" s="130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39">
        <v>15</v>
      </c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7"/>
      <c r="AN28" s="127"/>
      <c r="AO28" s="127"/>
      <c r="AP28" s="137">
        <v>20</v>
      </c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35">
        <v>20</v>
      </c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35">
        <v>15</v>
      </c>
      <c r="CB28" s="128"/>
      <c r="CC28" s="128"/>
      <c r="CD28" s="148">
        <f>$W$28</f>
        <v>15</v>
      </c>
      <c r="CE28" s="149"/>
      <c r="CF28" s="148">
        <f>$AP$28</f>
        <v>20</v>
      </c>
      <c r="CG28" s="149"/>
      <c r="CH28" s="148">
        <f>$CA$28</f>
        <v>15</v>
      </c>
      <c r="CI28" s="149"/>
      <c r="CJ28" s="148">
        <f>$BI$28</f>
        <v>20</v>
      </c>
      <c r="CK28" s="149"/>
      <c r="CL28" s="146">
        <v>0</v>
      </c>
      <c r="CM28" s="154"/>
    </row>
    <row r="29" spans="1:91" ht="12.75" customHeight="1" x14ac:dyDescent="0.25">
      <c r="B29" s="111"/>
      <c r="C29" s="112"/>
      <c r="D29" s="112"/>
      <c r="E29" s="112"/>
      <c r="F29" s="65"/>
      <c r="G29" s="122"/>
      <c r="H29" s="131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36">
        <v>0.2</v>
      </c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36">
        <v>0.2</v>
      </c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36">
        <v>0.4</v>
      </c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36">
        <v>0.2</v>
      </c>
      <c r="CB29" s="128"/>
      <c r="CC29" s="128"/>
      <c r="CD29" s="146">
        <f>$W$29</f>
        <v>0.2</v>
      </c>
      <c r="CE29" s="147"/>
      <c r="CF29" s="146">
        <f>$AP$29</f>
        <v>0.2</v>
      </c>
      <c r="CG29" s="147"/>
      <c r="CH29" s="146">
        <f>$CA$29</f>
        <v>0.2</v>
      </c>
      <c r="CI29" s="147"/>
      <c r="CJ29" s="146">
        <f>$BI$29</f>
        <v>0.4</v>
      </c>
      <c r="CK29" s="147"/>
      <c r="CL29" s="148">
        <v>0</v>
      </c>
      <c r="CM29" s="154"/>
    </row>
    <row r="30" spans="1:91" ht="12.75" customHeight="1" x14ac:dyDescent="0.25">
      <c r="A30" s="2"/>
      <c r="B30" s="109" t="s">
        <v>73</v>
      </c>
      <c r="C30" s="63"/>
      <c r="D30" s="63"/>
      <c r="E30" s="63"/>
      <c r="F30" s="110" t="s">
        <v>66</v>
      </c>
      <c r="G30" s="121" t="s">
        <v>65</v>
      </c>
      <c r="H30" s="126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37">
        <v>25</v>
      </c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37">
        <v>50</v>
      </c>
      <c r="AN30" s="127"/>
      <c r="AO30" s="127"/>
      <c r="AP30" s="127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35">
        <v>50</v>
      </c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35">
        <v>25</v>
      </c>
      <c r="BY30" s="128"/>
      <c r="BZ30" s="128"/>
      <c r="CA30" s="128"/>
      <c r="CB30" s="128"/>
      <c r="CC30" s="128"/>
      <c r="CD30" s="148">
        <f>$T$30</f>
        <v>25</v>
      </c>
      <c r="CE30" s="149"/>
      <c r="CF30" s="148">
        <f>$AM$30</f>
        <v>50</v>
      </c>
      <c r="CG30" s="149"/>
      <c r="CH30" s="148">
        <f>$BX$30</f>
        <v>25</v>
      </c>
      <c r="CI30" s="149"/>
      <c r="CJ30" s="148">
        <f>$BF$30</f>
        <v>50</v>
      </c>
      <c r="CK30" s="149"/>
      <c r="CL30" s="146">
        <v>0</v>
      </c>
      <c r="CM30" s="154"/>
    </row>
    <row r="31" spans="1:91" ht="12.75" customHeight="1" x14ac:dyDescent="0.25">
      <c r="A31" s="2"/>
      <c r="B31" s="109"/>
      <c r="C31" s="63"/>
      <c r="D31" s="63"/>
      <c r="E31" s="63"/>
      <c r="F31" s="64"/>
      <c r="G31" s="121"/>
      <c r="H31" s="126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38">
        <v>0.25</v>
      </c>
      <c r="U31" s="127"/>
      <c r="V31" s="127"/>
      <c r="W31" s="127"/>
      <c r="X31" s="127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36">
        <v>0.5</v>
      </c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36">
        <v>1</v>
      </c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36">
        <v>0.38</v>
      </c>
      <c r="BY31" s="128"/>
      <c r="BZ31" s="128"/>
      <c r="CA31" s="128"/>
      <c r="CB31" s="128"/>
      <c r="CC31" s="128"/>
      <c r="CD31" s="146">
        <f>$T$31</f>
        <v>0.25</v>
      </c>
      <c r="CE31" s="147"/>
      <c r="CF31" s="146">
        <f>$AM$31</f>
        <v>0.5</v>
      </c>
      <c r="CG31" s="147"/>
      <c r="CH31" s="146">
        <f>$BX$31</f>
        <v>0.38</v>
      </c>
      <c r="CI31" s="147"/>
      <c r="CJ31" s="146">
        <f>$BF$31</f>
        <v>1</v>
      </c>
      <c r="CK31" s="147"/>
      <c r="CL31" s="148">
        <v>0</v>
      </c>
      <c r="CM31" s="154"/>
    </row>
    <row r="32" spans="1:91" ht="12.75" customHeight="1" x14ac:dyDescent="0.25">
      <c r="B32" s="114" t="s">
        <v>74</v>
      </c>
      <c r="C32" s="115"/>
      <c r="D32" s="115"/>
      <c r="E32" s="115"/>
      <c r="F32" s="116" t="s">
        <v>76</v>
      </c>
      <c r="G32" s="123" t="s">
        <v>75</v>
      </c>
      <c r="H32" s="131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35">
        <v>12.6</v>
      </c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35">
        <v>12.6</v>
      </c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48"/>
      <c r="CE32" s="149"/>
      <c r="CF32" s="148">
        <f>$AC$32</f>
        <v>12.6</v>
      </c>
      <c r="CG32" s="149"/>
      <c r="CH32" s="148"/>
      <c r="CI32" s="149"/>
      <c r="CJ32" s="148">
        <f>$AV$32</f>
        <v>12.6</v>
      </c>
      <c r="CK32" s="149"/>
      <c r="CL32" s="146">
        <v>0</v>
      </c>
      <c r="CM32" s="154"/>
    </row>
    <row r="33" spans="2:91" ht="12.75" customHeight="1" x14ac:dyDescent="0.25">
      <c r="B33" s="117"/>
      <c r="C33" s="115"/>
      <c r="D33" s="115"/>
      <c r="E33" s="115"/>
      <c r="F33" s="84"/>
      <c r="G33" s="98"/>
      <c r="H33" s="131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36">
        <v>126</v>
      </c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36">
        <v>252</v>
      </c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46"/>
      <c r="CE33" s="147"/>
      <c r="CF33" s="146">
        <f>$AC$33</f>
        <v>126</v>
      </c>
      <c r="CG33" s="147"/>
      <c r="CH33" s="146"/>
      <c r="CI33" s="147"/>
      <c r="CJ33" s="146">
        <f>$AV$33</f>
        <v>252</v>
      </c>
      <c r="CK33" s="147"/>
      <c r="CL33" s="148">
        <v>0</v>
      </c>
      <c r="CM33" s="154"/>
    </row>
    <row r="34" spans="2:91" ht="12.75" customHeight="1" x14ac:dyDescent="0.25">
      <c r="B34" s="114" t="s">
        <v>77</v>
      </c>
      <c r="C34" s="115"/>
      <c r="D34" s="115"/>
      <c r="E34" s="115"/>
      <c r="F34" s="116" t="s">
        <v>78</v>
      </c>
      <c r="G34" s="123" t="s">
        <v>65</v>
      </c>
      <c r="H34" s="131"/>
      <c r="I34" s="128"/>
      <c r="J34" s="128"/>
      <c r="K34" s="128"/>
      <c r="L34" s="128"/>
      <c r="M34" s="135">
        <v>45</v>
      </c>
      <c r="N34" s="128"/>
      <c r="O34" s="128"/>
      <c r="P34" s="135">
        <v>44.8</v>
      </c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35">
        <v>60</v>
      </c>
      <c r="AG34" s="128"/>
      <c r="AH34" s="128"/>
      <c r="AI34" s="135">
        <v>46.4</v>
      </c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35">
        <v>60</v>
      </c>
      <c r="AZ34" s="128"/>
      <c r="BA34" s="128"/>
      <c r="BB34" s="135">
        <v>46.4</v>
      </c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35">
        <v>45</v>
      </c>
      <c r="BR34" s="128"/>
      <c r="BS34" s="128"/>
      <c r="BT34" s="135">
        <v>44.8</v>
      </c>
      <c r="BU34" s="128"/>
      <c r="BV34" s="128"/>
      <c r="BW34" s="128"/>
      <c r="BX34" s="128"/>
      <c r="BY34" s="128"/>
      <c r="BZ34" s="128"/>
      <c r="CA34" s="128"/>
      <c r="CB34" s="128"/>
      <c r="CC34" s="128"/>
      <c r="CD34" s="148">
        <f>$M$34 +$P$34</f>
        <v>89.8</v>
      </c>
      <c r="CE34" s="149"/>
      <c r="CF34" s="148">
        <f>$AF$34 +$AI$34</f>
        <v>106.4</v>
      </c>
      <c r="CG34" s="149"/>
      <c r="CH34" s="148">
        <f>$BQ$34 +$BT$34</f>
        <v>89.8</v>
      </c>
      <c r="CI34" s="149"/>
      <c r="CJ34" s="148">
        <f>$AY$34 +$BB$34</f>
        <v>106.4</v>
      </c>
      <c r="CK34" s="149"/>
      <c r="CL34" s="146">
        <v>0</v>
      </c>
      <c r="CM34" s="154"/>
    </row>
    <row r="35" spans="2:91" ht="12.75" customHeight="1" x14ac:dyDescent="0.25">
      <c r="B35" s="117"/>
      <c r="C35" s="115"/>
      <c r="D35" s="115"/>
      <c r="E35" s="115"/>
      <c r="F35" s="84"/>
      <c r="G35" s="98"/>
      <c r="H35" s="131"/>
      <c r="I35" s="128"/>
      <c r="J35" s="128"/>
      <c r="K35" s="128"/>
      <c r="L35" s="128"/>
      <c r="M35" s="136">
        <v>0.4</v>
      </c>
      <c r="N35" s="128"/>
      <c r="O35" s="128"/>
      <c r="P35" s="136">
        <v>0.4</v>
      </c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36">
        <v>0.6</v>
      </c>
      <c r="AG35" s="128"/>
      <c r="AH35" s="128"/>
      <c r="AI35" s="136">
        <v>0.5</v>
      </c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36">
        <v>1.2</v>
      </c>
      <c r="AZ35" s="128"/>
      <c r="BA35" s="128"/>
      <c r="BB35" s="136">
        <v>0.9</v>
      </c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36">
        <v>0.7</v>
      </c>
      <c r="BR35" s="128"/>
      <c r="BS35" s="128"/>
      <c r="BT35" s="136">
        <v>0.7</v>
      </c>
      <c r="BU35" s="128"/>
      <c r="BV35" s="128"/>
      <c r="BW35" s="128"/>
      <c r="BX35" s="128"/>
      <c r="BY35" s="128"/>
      <c r="BZ35" s="128"/>
      <c r="CA35" s="128"/>
      <c r="CB35" s="128"/>
      <c r="CC35" s="128"/>
      <c r="CD35" s="146">
        <f>$M$35 +$P$35</f>
        <v>0.8</v>
      </c>
      <c r="CE35" s="147"/>
      <c r="CF35" s="146">
        <f>$AF$35 +$AI$35</f>
        <v>1.1000000000000001</v>
      </c>
      <c r="CG35" s="147"/>
      <c r="CH35" s="146">
        <f>$BQ$35 +$BT$35</f>
        <v>1.4</v>
      </c>
      <c r="CI35" s="147"/>
      <c r="CJ35" s="146">
        <f>$AY$35 +$BB$35</f>
        <v>2.1</v>
      </c>
      <c r="CK35" s="147"/>
      <c r="CL35" s="148">
        <v>0</v>
      </c>
      <c r="CM35" s="154"/>
    </row>
    <row r="36" spans="2:91" ht="12.75" customHeight="1" x14ac:dyDescent="0.25">
      <c r="B36" s="114" t="s">
        <v>79</v>
      </c>
      <c r="C36" s="115"/>
      <c r="D36" s="115"/>
      <c r="E36" s="115"/>
      <c r="F36" s="116" t="s">
        <v>80</v>
      </c>
      <c r="G36" s="123" t="s">
        <v>65</v>
      </c>
      <c r="H36" s="131"/>
      <c r="I36" s="128"/>
      <c r="J36" s="128"/>
      <c r="K36" s="128"/>
      <c r="L36" s="128"/>
      <c r="M36" s="128"/>
      <c r="N36" s="135">
        <v>80</v>
      </c>
      <c r="O36" s="128"/>
      <c r="P36" s="135">
        <v>81.2</v>
      </c>
      <c r="Q36" s="128"/>
      <c r="R36" s="128"/>
      <c r="S36" s="128"/>
      <c r="T36" s="128"/>
      <c r="U36" s="135">
        <v>126</v>
      </c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35">
        <v>100</v>
      </c>
      <c r="AH36" s="128"/>
      <c r="AI36" s="135">
        <v>84.1</v>
      </c>
      <c r="AJ36" s="128"/>
      <c r="AK36" s="128"/>
      <c r="AL36" s="128"/>
      <c r="AM36" s="128"/>
      <c r="AN36" s="135">
        <v>168</v>
      </c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35">
        <v>100</v>
      </c>
      <c r="BA36" s="128"/>
      <c r="BB36" s="135">
        <v>84.1</v>
      </c>
      <c r="BC36" s="128"/>
      <c r="BD36" s="128"/>
      <c r="BE36" s="128"/>
      <c r="BF36" s="128"/>
      <c r="BG36" s="135">
        <v>168</v>
      </c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35">
        <v>80</v>
      </c>
      <c r="BS36" s="128"/>
      <c r="BT36" s="135">
        <v>81.2</v>
      </c>
      <c r="BU36" s="128"/>
      <c r="BV36" s="128"/>
      <c r="BW36" s="128"/>
      <c r="BX36" s="128"/>
      <c r="BY36" s="135">
        <v>126</v>
      </c>
      <c r="BZ36" s="128"/>
      <c r="CA36" s="128"/>
      <c r="CB36" s="128"/>
      <c r="CC36" s="128"/>
      <c r="CD36" s="148">
        <f>$N$36 +$P$36 +$U$36</f>
        <v>287.2</v>
      </c>
      <c r="CE36" s="149"/>
      <c r="CF36" s="148">
        <f>$AG$36 +$AI$36 +$AN$36</f>
        <v>352.1</v>
      </c>
      <c r="CG36" s="149"/>
      <c r="CH36" s="148">
        <f>$BR$36 +$BT$36 +$BY$36</f>
        <v>287.2</v>
      </c>
      <c r="CI36" s="149"/>
      <c r="CJ36" s="148">
        <f>$AZ$36 +$BB$36 +$BG$36</f>
        <v>352.1</v>
      </c>
      <c r="CK36" s="149"/>
      <c r="CL36" s="146">
        <v>0</v>
      </c>
      <c r="CM36" s="154"/>
    </row>
    <row r="37" spans="2:91" ht="12.75" customHeight="1" x14ac:dyDescent="0.25">
      <c r="B37" s="117"/>
      <c r="C37" s="115"/>
      <c r="D37" s="115"/>
      <c r="E37" s="115"/>
      <c r="F37" s="84"/>
      <c r="G37" s="98"/>
      <c r="H37" s="131"/>
      <c r="I37" s="128"/>
      <c r="J37" s="128"/>
      <c r="K37" s="128"/>
      <c r="L37" s="128"/>
      <c r="M37" s="128"/>
      <c r="N37" s="136">
        <v>0.8</v>
      </c>
      <c r="O37" s="128"/>
      <c r="P37" s="136">
        <v>0.8</v>
      </c>
      <c r="Q37" s="128"/>
      <c r="R37" s="128"/>
      <c r="S37" s="128"/>
      <c r="T37" s="128"/>
      <c r="U37" s="136">
        <v>1.3</v>
      </c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36">
        <v>1</v>
      </c>
      <c r="AH37" s="128"/>
      <c r="AI37" s="136">
        <v>0.8</v>
      </c>
      <c r="AJ37" s="128"/>
      <c r="AK37" s="128"/>
      <c r="AL37" s="128"/>
      <c r="AM37" s="128"/>
      <c r="AN37" s="136">
        <v>1.7</v>
      </c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36">
        <v>2</v>
      </c>
      <c r="BA37" s="128"/>
      <c r="BB37" s="136">
        <v>1.7</v>
      </c>
      <c r="BC37" s="128"/>
      <c r="BD37" s="128"/>
      <c r="BE37" s="128"/>
      <c r="BF37" s="128"/>
      <c r="BG37" s="136">
        <v>3.4</v>
      </c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36">
        <v>1.2</v>
      </c>
      <c r="BS37" s="128"/>
      <c r="BT37" s="136">
        <v>1.2</v>
      </c>
      <c r="BU37" s="128"/>
      <c r="BV37" s="128"/>
      <c r="BW37" s="128"/>
      <c r="BX37" s="128"/>
      <c r="BY37" s="136">
        <v>1.9</v>
      </c>
      <c r="BZ37" s="128"/>
      <c r="CA37" s="128"/>
      <c r="CB37" s="128"/>
      <c r="CC37" s="128"/>
      <c r="CD37" s="146">
        <f>$N$37 +$P$37 +$U$37</f>
        <v>2.9000000000000004</v>
      </c>
      <c r="CE37" s="147"/>
      <c r="CF37" s="146">
        <f>$AG$37 +$AI$37 +$AN$37</f>
        <v>3.5</v>
      </c>
      <c r="CG37" s="147"/>
      <c r="CH37" s="146">
        <f>$BR$37 +$BT$37 +$BY$37</f>
        <v>4.3</v>
      </c>
      <c r="CI37" s="147"/>
      <c r="CJ37" s="146">
        <f>$AZ$37 +$BB$37 +$BG$37</f>
        <v>7.1</v>
      </c>
      <c r="CK37" s="147"/>
      <c r="CL37" s="148">
        <v>0</v>
      </c>
      <c r="CM37" s="154"/>
    </row>
    <row r="38" spans="2:91" ht="12.75" customHeight="1" x14ac:dyDescent="0.25">
      <c r="B38" s="114" t="s">
        <v>81</v>
      </c>
      <c r="C38" s="115"/>
      <c r="D38" s="115"/>
      <c r="E38" s="115"/>
      <c r="F38" s="116" t="s">
        <v>82</v>
      </c>
      <c r="G38" s="123" t="s">
        <v>65</v>
      </c>
      <c r="H38" s="131"/>
      <c r="I38" s="128"/>
      <c r="J38" s="135">
        <v>186.48</v>
      </c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35">
        <v>186.48</v>
      </c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35">
        <v>186.48</v>
      </c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35">
        <v>186.48</v>
      </c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48">
        <f>$J$38</f>
        <v>186.48</v>
      </c>
      <c r="CE38" s="149"/>
      <c r="CF38" s="148">
        <f>$AB$38</f>
        <v>186.48</v>
      </c>
      <c r="CG38" s="149"/>
      <c r="CH38" s="148">
        <f>$BN$38</f>
        <v>186.48</v>
      </c>
      <c r="CI38" s="149"/>
      <c r="CJ38" s="148">
        <f>$AU$38</f>
        <v>186.48</v>
      </c>
      <c r="CK38" s="149"/>
      <c r="CL38" s="146">
        <v>0</v>
      </c>
      <c r="CM38" s="154"/>
    </row>
    <row r="39" spans="2:91" ht="12.75" customHeight="1" x14ac:dyDescent="0.25">
      <c r="B39" s="117"/>
      <c r="C39" s="115"/>
      <c r="D39" s="115"/>
      <c r="E39" s="115"/>
      <c r="F39" s="84"/>
      <c r="G39" s="98"/>
      <c r="H39" s="131"/>
      <c r="I39" s="128"/>
      <c r="J39" s="136">
        <v>1.86</v>
      </c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36">
        <v>1.86</v>
      </c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36">
        <v>3.73</v>
      </c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36">
        <v>2.8</v>
      </c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46">
        <f>$J$39</f>
        <v>1.86</v>
      </c>
      <c r="CE39" s="147"/>
      <c r="CF39" s="146">
        <f>$AB$39</f>
        <v>1.86</v>
      </c>
      <c r="CG39" s="147"/>
      <c r="CH39" s="146">
        <f>$BN$39</f>
        <v>2.8</v>
      </c>
      <c r="CI39" s="147"/>
      <c r="CJ39" s="146">
        <f>$AU$39</f>
        <v>3.73</v>
      </c>
      <c r="CK39" s="147"/>
      <c r="CL39" s="148">
        <v>0</v>
      </c>
      <c r="CM39" s="154"/>
    </row>
    <row r="40" spans="2:91" ht="12.75" customHeight="1" x14ac:dyDescent="0.25">
      <c r="B40" s="114" t="s">
        <v>83</v>
      </c>
      <c r="C40" s="115"/>
      <c r="D40" s="115"/>
      <c r="E40" s="115"/>
      <c r="F40" s="116" t="s">
        <v>66</v>
      </c>
      <c r="G40" s="123" t="s">
        <v>75</v>
      </c>
      <c r="H40" s="131"/>
      <c r="I40" s="128"/>
      <c r="J40" s="128"/>
      <c r="K40" s="128"/>
      <c r="L40" s="128"/>
      <c r="M40" s="128"/>
      <c r="N40" s="128"/>
      <c r="O40" s="128"/>
      <c r="P40" s="128"/>
      <c r="Q40" s="135">
        <v>0.03</v>
      </c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35">
        <v>0.04</v>
      </c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35">
        <v>0.04</v>
      </c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35">
        <v>0.03</v>
      </c>
      <c r="BV40" s="128"/>
      <c r="BW40" s="128"/>
      <c r="BX40" s="128"/>
      <c r="BY40" s="128"/>
      <c r="BZ40" s="128"/>
      <c r="CA40" s="128"/>
      <c r="CB40" s="128"/>
      <c r="CC40" s="128"/>
      <c r="CD40" s="148">
        <f>$Q$40</f>
        <v>0.03</v>
      </c>
      <c r="CE40" s="149"/>
      <c r="CF40" s="148">
        <f>$AJ$40</f>
        <v>0.04</v>
      </c>
      <c r="CG40" s="149"/>
      <c r="CH40" s="148">
        <f>$BU$40</f>
        <v>0.03</v>
      </c>
      <c r="CI40" s="149"/>
      <c r="CJ40" s="148">
        <f>$BC$40</f>
        <v>0.04</v>
      </c>
      <c r="CK40" s="149"/>
      <c r="CL40" s="146">
        <v>0</v>
      </c>
      <c r="CM40" s="154"/>
    </row>
    <row r="41" spans="2:91" ht="12.75" customHeight="1" x14ac:dyDescent="0.25">
      <c r="B41" s="117"/>
      <c r="C41" s="115"/>
      <c r="D41" s="115"/>
      <c r="E41" s="115"/>
      <c r="F41" s="84"/>
      <c r="G41" s="98"/>
      <c r="H41" s="131"/>
      <c r="I41" s="128"/>
      <c r="J41" s="128"/>
      <c r="K41" s="128"/>
      <c r="L41" s="128"/>
      <c r="M41" s="128"/>
      <c r="N41" s="128"/>
      <c r="O41" s="128"/>
      <c r="P41" s="128"/>
      <c r="Q41" s="136">
        <v>0.3</v>
      </c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36">
        <v>0.36</v>
      </c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36">
        <v>0.72</v>
      </c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36">
        <v>0.45</v>
      </c>
      <c r="BV41" s="128"/>
      <c r="BW41" s="128"/>
      <c r="BX41" s="128"/>
      <c r="BY41" s="128"/>
      <c r="BZ41" s="128"/>
      <c r="CA41" s="128"/>
      <c r="CB41" s="128"/>
      <c r="CC41" s="128"/>
      <c r="CD41" s="146">
        <f>$Q$41</f>
        <v>0.3</v>
      </c>
      <c r="CE41" s="147"/>
      <c r="CF41" s="146">
        <f>$AJ$41</f>
        <v>0.36</v>
      </c>
      <c r="CG41" s="147"/>
      <c r="CH41" s="146">
        <f>$BU$41</f>
        <v>0.45</v>
      </c>
      <c r="CI41" s="147"/>
      <c r="CJ41" s="146">
        <f>$BC$41</f>
        <v>0.72</v>
      </c>
      <c r="CK41" s="147"/>
      <c r="CL41" s="148">
        <v>0</v>
      </c>
      <c r="CM41" s="154"/>
    </row>
    <row r="42" spans="2:91" ht="12.75" customHeight="1" x14ac:dyDescent="0.25">
      <c r="B42" s="114" t="s">
        <v>84</v>
      </c>
      <c r="C42" s="115"/>
      <c r="D42" s="115"/>
      <c r="E42" s="115"/>
      <c r="F42" s="116" t="s">
        <v>66</v>
      </c>
      <c r="G42" s="123" t="s">
        <v>65</v>
      </c>
      <c r="H42" s="131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35">
        <v>4.5</v>
      </c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35">
        <v>4.5</v>
      </c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48"/>
      <c r="CE42" s="149"/>
      <c r="CF42" s="148">
        <f>$AE$42</f>
        <v>4.5</v>
      </c>
      <c r="CG42" s="149"/>
      <c r="CH42" s="148"/>
      <c r="CI42" s="149"/>
      <c r="CJ42" s="148">
        <f>$AX$42</f>
        <v>4.5</v>
      </c>
      <c r="CK42" s="149"/>
      <c r="CL42" s="146">
        <v>0</v>
      </c>
      <c r="CM42" s="154"/>
    </row>
    <row r="43" spans="2:91" ht="12.75" customHeight="1" x14ac:dyDescent="0.25">
      <c r="B43" s="117"/>
      <c r="C43" s="115"/>
      <c r="D43" s="115"/>
      <c r="E43" s="115"/>
      <c r="F43" s="84"/>
      <c r="G43" s="98"/>
      <c r="H43" s="131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36">
        <v>4.4999999999999998E-2</v>
      </c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36">
        <v>0.09</v>
      </c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46"/>
      <c r="CE43" s="147"/>
      <c r="CF43" s="146">
        <f>$AE$43</f>
        <v>4.4999999999999998E-2</v>
      </c>
      <c r="CG43" s="147"/>
      <c r="CH43" s="146"/>
      <c r="CI43" s="147"/>
      <c r="CJ43" s="146">
        <f>$AX$43</f>
        <v>0.09</v>
      </c>
      <c r="CK43" s="147"/>
      <c r="CL43" s="148">
        <v>0</v>
      </c>
      <c r="CM43" s="154"/>
    </row>
    <row r="44" spans="2:91" ht="12.75" customHeight="1" x14ac:dyDescent="0.25">
      <c r="B44" s="114" t="s">
        <v>85</v>
      </c>
      <c r="C44" s="115"/>
      <c r="D44" s="115"/>
      <c r="E44" s="115"/>
      <c r="F44" s="116" t="s">
        <v>86</v>
      </c>
      <c r="G44" s="123" t="s">
        <v>65</v>
      </c>
      <c r="H44" s="131"/>
      <c r="I44" s="128"/>
      <c r="J44" s="128"/>
      <c r="K44" s="128"/>
      <c r="L44" s="128"/>
      <c r="M44" s="128"/>
      <c r="N44" s="135">
        <v>10</v>
      </c>
      <c r="O44" s="128"/>
      <c r="P44" s="135">
        <v>21</v>
      </c>
      <c r="Q44" s="128"/>
      <c r="R44" s="128"/>
      <c r="S44" s="135">
        <v>5.4</v>
      </c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35">
        <v>12.5</v>
      </c>
      <c r="AH44" s="128"/>
      <c r="AI44" s="135">
        <v>21.8</v>
      </c>
      <c r="AJ44" s="128"/>
      <c r="AK44" s="128"/>
      <c r="AL44" s="135">
        <v>7.1</v>
      </c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35">
        <v>12.5</v>
      </c>
      <c r="BA44" s="128"/>
      <c r="BB44" s="135">
        <v>21.8</v>
      </c>
      <c r="BC44" s="128"/>
      <c r="BD44" s="128"/>
      <c r="BE44" s="135">
        <v>7.1</v>
      </c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35">
        <v>10</v>
      </c>
      <c r="BS44" s="128"/>
      <c r="BT44" s="135">
        <v>21</v>
      </c>
      <c r="BU44" s="128"/>
      <c r="BV44" s="128"/>
      <c r="BW44" s="135">
        <v>5.4</v>
      </c>
      <c r="BX44" s="128"/>
      <c r="BY44" s="128"/>
      <c r="BZ44" s="128"/>
      <c r="CA44" s="128"/>
      <c r="CB44" s="128"/>
      <c r="CC44" s="128"/>
      <c r="CD44" s="148">
        <f>$N$44 +$P$44 +$S$44</f>
        <v>36.4</v>
      </c>
      <c r="CE44" s="149"/>
      <c r="CF44" s="148">
        <f>$AG$44 +$AI$44 +$AL$44</f>
        <v>41.4</v>
      </c>
      <c r="CG44" s="149"/>
      <c r="CH44" s="148">
        <f>$BR$44 +$BT$44 +$BW$44</f>
        <v>36.4</v>
      </c>
      <c r="CI44" s="149"/>
      <c r="CJ44" s="148">
        <f>$AZ$44 +$BB$44 +$BE$44</f>
        <v>41.4</v>
      </c>
      <c r="CK44" s="149"/>
      <c r="CL44" s="146">
        <v>0</v>
      </c>
      <c r="CM44" s="154"/>
    </row>
    <row r="45" spans="2:91" ht="12.75" customHeight="1" x14ac:dyDescent="0.25">
      <c r="B45" s="117"/>
      <c r="C45" s="115"/>
      <c r="D45" s="115"/>
      <c r="E45" s="115"/>
      <c r="F45" s="84"/>
      <c r="G45" s="98"/>
      <c r="H45" s="131"/>
      <c r="I45" s="128"/>
      <c r="J45" s="128"/>
      <c r="K45" s="128"/>
      <c r="L45" s="128"/>
      <c r="M45" s="128"/>
      <c r="N45" s="136">
        <v>0.1</v>
      </c>
      <c r="O45" s="128"/>
      <c r="P45" s="136">
        <v>0.2</v>
      </c>
      <c r="Q45" s="128"/>
      <c r="R45" s="128"/>
      <c r="S45" s="136">
        <v>0.1</v>
      </c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36">
        <v>0.1</v>
      </c>
      <c r="AH45" s="128"/>
      <c r="AI45" s="136">
        <v>0.2</v>
      </c>
      <c r="AJ45" s="128"/>
      <c r="AK45" s="128"/>
      <c r="AL45" s="136">
        <v>0.1</v>
      </c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36">
        <v>0.2</v>
      </c>
      <c r="BA45" s="128"/>
      <c r="BB45" s="136">
        <v>0.4</v>
      </c>
      <c r="BC45" s="128"/>
      <c r="BD45" s="128"/>
      <c r="BE45" s="136">
        <v>0.1</v>
      </c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36">
        <v>0.2</v>
      </c>
      <c r="BS45" s="128"/>
      <c r="BT45" s="136">
        <v>0.3</v>
      </c>
      <c r="BU45" s="128"/>
      <c r="BV45" s="128"/>
      <c r="BW45" s="136">
        <v>0.1</v>
      </c>
      <c r="BX45" s="128"/>
      <c r="BY45" s="128"/>
      <c r="BZ45" s="128"/>
      <c r="CA45" s="128"/>
      <c r="CB45" s="128"/>
      <c r="CC45" s="128"/>
      <c r="CD45" s="146">
        <f>$N$45 +$P$45 +$S$45</f>
        <v>0.4</v>
      </c>
      <c r="CE45" s="147"/>
      <c r="CF45" s="146">
        <f>$AG$45 +$AI$45 +$AL$45</f>
        <v>0.4</v>
      </c>
      <c r="CG45" s="147"/>
      <c r="CH45" s="146">
        <f>$BR$45 +$BT$45 +$BW$45</f>
        <v>0.6</v>
      </c>
      <c r="CI45" s="147"/>
      <c r="CJ45" s="146">
        <f>$AZ$45 +$BB$45 +$BE$45</f>
        <v>0.70000000000000007</v>
      </c>
      <c r="CK45" s="147"/>
      <c r="CL45" s="148">
        <v>0</v>
      </c>
      <c r="CM45" s="154"/>
    </row>
    <row r="46" spans="2:91" ht="12.75" customHeight="1" x14ac:dyDescent="0.25">
      <c r="B46" s="114" t="s">
        <v>87</v>
      </c>
      <c r="C46" s="115"/>
      <c r="D46" s="115"/>
      <c r="E46" s="115"/>
      <c r="F46" s="116" t="s">
        <v>88</v>
      </c>
      <c r="G46" s="123" t="s">
        <v>65</v>
      </c>
      <c r="H46" s="131"/>
      <c r="I46" s="135">
        <v>15</v>
      </c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35">
        <v>20</v>
      </c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35">
        <v>20</v>
      </c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35">
        <v>15</v>
      </c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48">
        <f>$I$46</f>
        <v>15</v>
      </c>
      <c r="CE46" s="149"/>
      <c r="CF46" s="148">
        <f>$AA$46</f>
        <v>20</v>
      </c>
      <c r="CG46" s="149"/>
      <c r="CH46" s="148">
        <f>$BM$46</f>
        <v>15</v>
      </c>
      <c r="CI46" s="149"/>
      <c r="CJ46" s="148">
        <f>$AT$46</f>
        <v>20</v>
      </c>
      <c r="CK46" s="149"/>
      <c r="CL46" s="146">
        <v>0</v>
      </c>
      <c r="CM46" s="154"/>
    </row>
    <row r="47" spans="2:91" ht="12.75" customHeight="1" x14ac:dyDescent="0.25">
      <c r="B47" s="117"/>
      <c r="C47" s="115"/>
      <c r="D47" s="115"/>
      <c r="E47" s="115"/>
      <c r="F47" s="84"/>
      <c r="G47" s="98"/>
      <c r="H47" s="131"/>
      <c r="I47" s="136">
        <v>0.2</v>
      </c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36">
        <v>0.2</v>
      </c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36">
        <v>0.4</v>
      </c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36">
        <v>0.2</v>
      </c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46">
        <f>$I$47</f>
        <v>0.2</v>
      </c>
      <c r="CE47" s="147"/>
      <c r="CF47" s="146">
        <f>$AA$47</f>
        <v>0.2</v>
      </c>
      <c r="CG47" s="147"/>
      <c r="CH47" s="146">
        <f>$BM$47</f>
        <v>0.2</v>
      </c>
      <c r="CI47" s="147"/>
      <c r="CJ47" s="146">
        <f>$AT$47</f>
        <v>0.4</v>
      </c>
      <c r="CK47" s="147"/>
      <c r="CL47" s="148">
        <v>0</v>
      </c>
      <c r="CM47" s="154"/>
    </row>
    <row r="48" spans="2:91" ht="12.75" customHeight="1" x14ac:dyDescent="0.25">
      <c r="B48" s="114" t="s">
        <v>89</v>
      </c>
      <c r="C48" s="115"/>
      <c r="D48" s="115"/>
      <c r="E48" s="115"/>
      <c r="F48" s="116" t="s">
        <v>90</v>
      </c>
      <c r="G48" s="123" t="s">
        <v>68</v>
      </c>
      <c r="H48" s="131"/>
      <c r="I48" s="128"/>
      <c r="J48" s="128"/>
      <c r="K48" s="128"/>
      <c r="L48" s="128"/>
      <c r="M48" s="135">
        <v>3.15</v>
      </c>
      <c r="N48" s="128"/>
      <c r="O48" s="128"/>
      <c r="P48" s="128"/>
      <c r="Q48" s="128"/>
      <c r="R48" s="128"/>
      <c r="S48" s="135">
        <v>3.15</v>
      </c>
      <c r="T48" s="135">
        <v>0.75</v>
      </c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35">
        <v>4.2</v>
      </c>
      <c r="AG48" s="128"/>
      <c r="AH48" s="128"/>
      <c r="AI48" s="128"/>
      <c r="AJ48" s="128"/>
      <c r="AK48" s="128"/>
      <c r="AL48" s="135">
        <v>4.2</v>
      </c>
      <c r="AM48" s="135">
        <v>1.5</v>
      </c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35">
        <v>4.2</v>
      </c>
      <c r="AZ48" s="128"/>
      <c r="BA48" s="128"/>
      <c r="BB48" s="128"/>
      <c r="BC48" s="128"/>
      <c r="BD48" s="128"/>
      <c r="BE48" s="135">
        <v>4.2</v>
      </c>
      <c r="BF48" s="135">
        <v>1.5</v>
      </c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35">
        <v>3.15</v>
      </c>
      <c r="BR48" s="128"/>
      <c r="BS48" s="128"/>
      <c r="BT48" s="128"/>
      <c r="BU48" s="128"/>
      <c r="BV48" s="128"/>
      <c r="BW48" s="135">
        <v>3.15</v>
      </c>
      <c r="BX48" s="135">
        <v>0.75</v>
      </c>
      <c r="BY48" s="128"/>
      <c r="BZ48" s="128"/>
      <c r="CA48" s="128"/>
      <c r="CB48" s="128"/>
      <c r="CC48" s="128"/>
      <c r="CD48" s="148">
        <f>$M$48 +$S$48 +$T$48</f>
        <v>7.05</v>
      </c>
      <c r="CE48" s="149"/>
      <c r="CF48" s="148">
        <f>$AF$48 +$AL$48 +$AM$48</f>
        <v>9.9</v>
      </c>
      <c r="CG48" s="149"/>
      <c r="CH48" s="148">
        <f>$BQ$48 +$BW$48 +$BX$48</f>
        <v>7.05</v>
      </c>
      <c r="CI48" s="149"/>
      <c r="CJ48" s="148">
        <f>$AY$48 +$BE$48 +$BF$48</f>
        <v>9.9</v>
      </c>
      <c r="CK48" s="149"/>
      <c r="CL48" s="146">
        <v>0</v>
      </c>
      <c r="CM48" s="154"/>
    </row>
    <row r="49" spans="2:91" ht="12.75" customHeight="1" x14ac:dyDescent="0.25">
      <c r="B49" s="117"/>
      <c r="C49" s="115"/>
      <c r="D49" s="115"/>
      <c r="E49" s="115"/>
      <c r="F49" s="84"/>
      <c r="G49" s="98"/>
      <c r="H49" s="131"/>
      <c r="I49" s="128"/>
      <c r="J49" s="128"/>
      <c r="K49" s="128"/>
      <c r="L49" s="128"/>
      <c r="M49" s="136">
        <v>0.03</v>
      </c>
      <c r="N49" s="128"/>
      <c r="O49" s="128"/>
      <c r="P49" s="128"/>
      <c r="Q49" s="128"/>
      <c r="R49" s="128"/>
      <c r="S49" s="136">
        <v>0.03</v>
      </c>
      <c r="T49" s="136">
        <v>0.01</v>
      </c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36">
        <v>0.04</v>
      </c>
      <c r="AG49" s="128"/>
      <c r="AH49" s="128"/>
      <c r="AI49" s="128"/>
      <c r="AJ49" s="128"/>
      <c r="AK49" s="128"/>
      <c r="AL49" s="136">
        <v>0.04</v>
      </c>
      <c r="AM49" s="136">
        <v>0.02</v>
      </c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36">
        <v>0.08</v>
      </c>
      <c r="AZ49" s="128"/>
      <c r="BA49" s="128"/>
      <c r="BB49" s="128"/>
      <c r="BC49" s="128"/>
      <c r="BD49" s="128"/>
      <c r="BE49" s="136">
        <v>0.08</v>
      </c>
      <c r="BF49" s="136">
        <v>0.03</v>
      </c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36">
        <v>0.05</v>
      </c>
      <c r="BR49" s="128"/>
      <c r="BS49" s="128"/>
      <c r="BT49" s="128"/>
      <c r="BU49" s="128"/>
      <c r="BV49" s="128"/>
      <c r="BW49" s="136">
        <v>0.05</v>
      </c>
      <c r="BX49" s="136">
        <v>0.01</v>
      </c>
      <c r="BY49" s="128"/>
      <c r="BZ49" s="128"/>
      <c r="CA49" s="128"/>
      <c r="CB49" s="128"/>
      <c r="CC49" s="128"/>
      <c r="CD49" s="146">
        <f>$M$49 +$S$49 +$T$49</f>
        <v>6.9999999999999993E-2</v>
      </c>
      <c r="CE49" s="147"/>
      <c r="CF49" s="146">
        <f>$AF$49 +$AL$49 +$AM$49</f>
        <v>0.1</v>
      </c>
      <c r="CG49" s="147"/>
      <c r="CH49" s="146">
        <f>$BQ$49 +$BW$49 +$BX$49</f>
        <v>0.11</v>
      </c>
      <c r="CI49" s="147"/>
      <c r="CJ49" s="146">
        <f>$AY$49 +$BE$49 +$BF$49</f>
        <v>0.19</v>
      </c>
      <c r="CK49" s="147"/>
      <c r="CL49" s="148">
        <v>0</v>
      </c>
      <c r="CM49" s="154"/>
    </row>
    <row r="50" spans="2:91" ht="12.75" customHeight="1" x14ac:dyDescent="0.25">
      <c r="B50" s="114" t="s">
        <v>91</v>
      </c>
      <c r="C50" s="115"/>
      <c r="D50" s="115"/>
      <c r="E50" s="115"/>
      <c r="F50" s="116" t="s">
        <v>66</v>
      </c>
      <c r="G50" s="123" t="s">
        <v>65</v>
      </c>
      <c r="H50" s="131"/>
      <c r="I50" s="135">
        <v>3.75</v>
      </c>
      <c r="J50" s="128"/>
      <c r="K50" s="128"/>
      <c r="L50" s="128"/>
      <c r="M50" s="128"/>
      <c r="N50" s="128"/>
      <c r="O50" s="135">
        <v>8.4600000000000009</v>
      </c>
      <c r="P50" s="135">
        <v>4.2</v>
      </c>
      <c r="Q50" s="128"/>
      <c r="R50" s="128"/>
      <c r="S50" s="128"/>
      <c r="T50" s="128"/>
      <c r="U50" s="135">
        <v>3</v>
      </c>
      <c r="V50" s="128"/>
      <c r="W50" s="135">
        <v>4.5</v>
      </c>
      <c r="X50" s="128"/>
      <c r="Y50" s="128"/>
      <c r="Z50" s="128"/>
      <c r="AA50" s="135">
        <v>5</v>
      </c>
      <c r="AB50" s="128"/>
      <c r="AC50" s="128"/>
      <c r="AD50" s="128"/>
      <c r="AE50" s="128"/>
      <c r="AF50" s="128"/>
      <c r="AG50" s="128"/>
      <c r="AH50" s="135">
        <v>9.4</v>
      </c>
      <c r="AI50" s="135">
        <v>4.3499999999999996</v>
      </c>
      <c r="AJ50" s="128"/>
      <c r="AK50" s="128"/>
      <c r="AL50" s="128"/>
      <c r="AM50" s="128"/>
      <c r="AN50" s="135">
        <v>4</v>
      </c>
      <c r="AO50" s="128"/>
      <c r="AP50" s="135">
        <v>6</v>
      </c>
      <c r="AQ50" s="128"/>
      <c r="AR50" s="128"/>
      <c r="AS50" s="128"/>
      <c r="AT50" s="135">
        <v>5</v>
      </c>
      <c r="AU50" s="128"/>
      <c r="AV50" s="128"/>
      <c r="AW50" s="128"/>
      <c r="AX50" s="128"/>
      <c r="AY50" s="128"/>
      <c r="AZ50" s="128"/>
      <c r="BA50" s="135">
        <v>9.4</v>
      </c>
      <c r="BB50" s="135">
        <v>4.3499999999999996</v>
      </c>
      <c r="BC50" s="128"/>
      <c r="BD50" s="128"/>
      <c r="BE50" s="128"/>
      <c r="BF50" s="128"/>
      <c r="BG50" s="135">
        <v>4</v>
      </c>
      <c r="BH50" s="128"/>
      <c r="BI50" s="135">
        <v>6</v>
      </c>
      <c r="BJ50" s="128"/>
      <c r="BK50" s="128"/>
      <c r="BL50" s="128"/>
      <c r="BM50" s="135">
        <v>3.75</v>
      </c>
      <c r="BN50" s="128"/>
      <c r="BO50" s="128"/>
      <c r="BP50" s="128"/>
      <c r="BQ50" s="128"/>
      <c r="BR50" s="128"/>
      <c r="BS50" s="135">
        <v>8.4600000000000009</v>
      </c>
      <c r="BT50" s="135">
        <v>4.2</v>
      </c>
      <c r="BU50" s="128"/>
      <c r="BV50" s="128"/>
      <c r="BW50" s="128"/>
      <c r="BX50" s="128"/>
      <c r="BY50" s="135">
        <v>3</v>
      </c>
      <c r="BZ50" s="128"/>
      <c r="CA50" s="135">
        <v>4.5</v>
      </c>
      <c r="CB50" s="128"/>
      <c r="CC50" s="128"/>
      <c r="CD50" s="148">
        <f>$I$50 +$O$50 +$P$50 +$U$50 +$W$50</f>
        <v>23.91</v>
      </c>
      <c r="CE50" s="149"/>
      <c r="CF50" s="148">
        <f>$AA$50 +$AH$50 +$AI$50 +$AN$50 +$AP$50</f>
        <v>28.75</v>
      </c>
      <c r="CG50" s="149"/>
      <c r="CH50" s="148">
        <f>$BM$50 +$BS$50 +$BT$50 +$BY$50 +$CA$50</f>
        <v>23.91</v>
      </c>
      <c r="CI50" s="149"/>
      <c r="CJ50" s="148">
        <f>$AT$50 +$BA$50 +$BB$50 +$BG$50 +$BI$50</f>
        <v>28.75</v>
      </c>
      <c r="CK50" s="149"/>
      <c r="CL50" s="146">
        <v>0</v>
      </c>
      <c r="CM50" s="154"/>
    </row>
    <row r="51" spans="2:91" ht="12.75" customHeight="1" x14ac:dyDescent="0.25">
      <c r="B51" s="117"/>
      <c r="C51" s="115"/>
      <c r="D51" s="115"/>
      <c r="E51" s="115"/>
      <c r="F51" s="84"/>
      <c r="G51" s="98"/>
      <c r="H51" s="131"/>
      <c r="I51" s="136">
        <v>3.7999999999999999E-2</v>
      </c>
      <c r="J51" s="128"/>
      <c r="K51" s="128"/>
      <c r="L51" s="128"/>
      <c r="M51" s="128"/>
      <c r="N51" s="128"/>
      <c r="O51" s="136">
        <v>8.5000000000000006E-2</v>
      </c>
      <c r="P51" s="136">
        <v>4.2000000000000003E-2</v>
      </c>
      <c r="Q51" s="128"/>
      <c r="R51" s="128"/>
      <c r="S51" s="128"/>
      <c r="T51" s="128"/>
      <c r="U51" s="136">
        <v>0.03</v>
      </c>
      <c r="V51" s="128"/>
      <c r="W51" s="136">
        <v>4.4999999999999998E-2</v>
      </c>
      <c r="X51" s="128"/>
      <c r="Y51" s="128"/>
      <c r="Z51" s="128"/>
      <c r="AA51" s="136">
        <v>0.05</v>
      </c>
      <c r="AB51" s="128"/>
      <c r="AC51" s="128"/>
      <c r="AD51" s="128"/>
      <c r="AE51" s="128"/>
      <c r="AF51" s="128"/>
      <c r="AG51" s="128"/>
      <c r="AH51" s="136">
        <v>9.4E-2</v>
      </c>
      <c r="AI51" s="136">
        <v>4.3999999999999997E-2</v>
      </c>
      <c r="AJ51" s="128"/>
      <c r="AK51" s="128"/>
      <c r="AL51" s="128"/>
      <c r="AM51" s="128"/>
      <c r="AN51" s="136">
        <v>0.04</v>
      </c>
      <c r="AO51" s="128"/>
      <c r="AP51" s="136">
        <v>0.06</v>
      </c>
      <c r="AQ51" s="128"/>
      <c r="AR51" s="128"/>
      <c r="AS51" s="128"/>
      <c r="AT51" s="136">
        <v>0.1</v>
      </c>
      <c r="AU51" s="128"/>
      <c r="AV51" s="128"/>
      <c r="AW51" s="128"/>
      <c r="AX51" s="128"/>
      <c r="AY51" s="128"/>
      <c r="AZ51" s="128"/>
      <c r="BA51" s="136">
        <v>0.188</v>
      </c>
      <c r="BB51" s="136">
        <v>8.6999999999999994E-2</v>
      </c>
      <c r="BC51" s="128"/>
      <c r="BD51" s="128"/>
      <c r="BE51" s="128"/>
      <c r="BF51" s="128"/>
      <c r="BG51" s="136">
        <v>0.08</v>
      </c>
      <c r="BH51" s="128"/>
      <c r="BI51" s="136">
        <v>0.12</v>
      </c>
      <c r="BJ51" s="128"/>
      <c r="BK51" s="128"/>
      <c r="BL51" s="128"/>
      <c r="BM51" s="136">
        <v>5.6000000000000001E-2</v>
      </c>
      <c r="BN51" s="128"/>
      <c r="BO51" s="128"/>
      <c r="BP51" s="128"/>
      <c r="BQ51" s="128"/>
      <c r="BR51" s="128"/>
      <c r="BS51" s="136">
        <v>0.127</v>
      </c>
      <c r="BT51" s="136">
        <v>6.3E-2</v>
      </c>
      <c r="BU51" s="128"/>
      <c r="BV51" s="128"/>
      <c r="BW51" s="128"/>
      <c r="BX51" s="128"/>
      <c r="BY51" s="136">
        <v>4.4999999999999998E-2</v>
      </c>
      <c r="BZ51" s="128"/>
      <c r="CA51" s="136">
        <v>6.8000000000000005E-2</v>
      </c>
      <c r="CB51" s="128"/>
      <c r="CC51" s="128"/>
      <c r="CD51" s="146">
        <f>$I$51 +$O$51 +$P$51 +$U$51 +$W$51</f>
        <v>0.24</v>
      </c>
      <c r="CE51" s="147"/>
      <c r="CF51" s="146">
        <f>$AA$51 +$AH$51 +$AI$51 +$AN$51 +$AP$51</f>
        <v>0.28800000000000003</v>
      </c>
      <c r="CG51" s="147"/>
      <c r="CH51" s="146">
        <f>$BM$51 +$BS$51 +$BT$51 +$BY$51 +$CA$51</f>
        <v>0.35899999999999999</v>
      </c>
      <c r="CI51" s="147"/>
      <c r="CJ51" s="146">
        <f>$AT$51 +$BA$51 +$BB$51 +$BG$51 +$BI$51</f>
        <v>0.57499999999999996</v>
      </c>
      <c r="CK51" s="147"/>
      <c r="CL51" s="148">
        <v>0</v>
      </c>
      <c r="CM51" s="154"/>
    </row>
    <row r="52" spans="2:91" ht="12.75" customHeight="1" x14ac:dyDescent="0.25">
      <c r="B52" s="114" t="s">
        <v>92</v>
      </c>
      <c r="C52" s="115"/>
      <c r="D52" s="115"/>
      <c r="E52" s="115"/>
      <c r="F52" s="116" t="s">
        <v>93</v>
      </c>
      <c r="G52" s="123" t="s">
        <v>68</v>
      </c>
      <c r="H52" s="131"/>
      <c r="I52" s="135">
        <v>112.5</v>
      </c>
      <c r="J52" s="128"/>
      <c r="K52" s="128"/>
      <c r="L52" s="128"/>
      <c r="M52" s="128"/>
      <c r="N52" s="128"/>
      <c r="O52" s="135">
        <v>26.1</v>
      </c>
      <c r="P52" s="135">
        <v>42</v>
      </c>
      <c r="Q52" s="128"/>
      <c r="R52" s="128"/>
      <c r="S52" s="128"/>
      <c r="T52" s="128"/>
      <c r="U52" s="135">
        <v>33.6</v>
      </c>
      <c r="V52" s="128"/>
      <c r="W52" s="135">
        <v>112.5</v>
      </c>
      <c r="X52" s="128"/>
      <c r="Y52" s="135">
        <v>75</v>
      </c>
      <c r="Z52" s="128"/>
      <c r="AA52" s="135">
        <v>150</v>
      </c>
      <c r="AB52" s="128"/>
      <c r="AC52" s="135">
        <v>162</v>
      </c>
      <c r="AD52" s="128"/>
      <c r="AE52" s="128"/>
      <c r="AF52" s="128"/>
      <c r="AG52" s="128"/>
      <c r="AH52" s="135">
        <v>29</v>
      </c>
      <c r="AI52" s="135">
        <v>43.5</v>
      </c>
      <c r="AJ52" s="128"/>
      <c r="AK52" s="128"/>
      <c r="AL52" s="128"/>
      <c r="AM52" s="128"/>
      <c r="AN52" s="135">
        <v>44.8</v>
      </c>
      <c r="AO52" s="128"/>
      <c r="AP52" s="135">
        <v>150</v>
      </c>
      <c r="AQ52" s="128"/>
      <c r="AR52" s="135">
        <v>90</v>
      </c>
      <c r="AS52" s="128"/>
      <c r="AT52" s="135">
        <v>150</v>
      </c>
      <c r="AU52" s="128"/>
      <c r="AV52" s="135">
        <v>162</v>
      </c>
      <c r="AW52" s="128"/>
      <c r="AX52" s="128"/>
      <c r="AY52" s="128"/>
      <c r="AZ52" s="128"/>
      <c r="BA52" s="135">
        <v>29</v>
      </c>
      <c r="BB52" s="135">
        <v>43.5</v>
      </c>
      <c r="BC52" s="128"/>
      <c r="BD52" s="128"/>
      <c r="BE52" s="128"/>
      <c r="BF52" s="128"/>
      <c r="BG52" s="135">
        <v>44.8</v>
      </c>
      <c r="BH52" s="128"/>
      <c r="BI52" s="135">
        <v>150</v>
      </c>
      <c r="BJ52" s="128"/>
      <c r="BK52" s="135">
        <v>90</v>
      </c>
      <c r="BL52" s="128"/>
      <c r="BM52" s="135">
        <v>112.5</v>
      </c>
      <c r="BN52" s="128"/>
      <c r="BO52" s="128"/>
      <c r="BP52" s="128"/>
      <c r="BQ52" s="128"/>
      <c r="BR52" s="128"/>
      <c r="BS52" s="135">
        <v>26.1</v>
      </c>
      <c r="BT52" s="135">
        <v>42</v>
      </c>
      <c r="BU52" s="128"/>
      <c r="BV52" s="128"/>
      <c r="BW52" s="128"/>
      <c r="BX52" s="128"/>
      <c r="BY52" s="135">
        <v>33.6</v>
      </c>
      <c r="BZ52" s="128"/>
      <c r="CA52" s="135">
        <v>112.5</v>
      </c>
      <c r="CB52" s="128"/>
      <c r="CC52" s="135">
        <v>75</v>
      </c>
      <c r="CD52" s="148">
        <f>$I$52 +$O$52 +$P$52 +$U$52 +$W$52 +$Y$52</f>
        <v>401.7</v>
      </c>
      <c r="CE52" s="149"/>
      <c r="CF52" s="148">
        <f>$AA$52 +$AC$52 +$AH$52 +$AI$52 +$AN$52 +$AP$52 +$AR$52</f>
        <v>669.3</v>
      </c>
      <c r="CG52" s="149"/>
      <c r="CH52" s="148">
        <f>$BM$52 +$BS$52 +$BT$52 +$BY$52 +$CA$52 +$CC$52</f>
        <v>401.7</v>
      </c>
      <c r="CI52" s="149"/>
      <c r="CJ52" s="148">
        <f>$AT$52 +$AV$52 +$BA$52 +$BB$52 +$BG$52 +$BI$52 +$BK$52</f>
        <v>669.3</v>
      </c>
      <c r="CK52" s="149"/>
      <c r="CL52" s="146">
        <v>0</v>
      </c>
      <c r="CM52" s="154"/>
    </row>
    <row r="53" spans="2:91" ht="12.75" customHeight="1" x14ac:dyDescent="0.25">
      <c r="B53" s="117"/>
      <c r="C53" s="115"/>
      <c r="D53" s="115"/>
      <c r="E53" s="115"/>
      <c r="F53" s="84"/>
      <c r="G53" s="98"/>
      <c r="H53" s="131"/>
      <c r="I53" s="136">
        <v>1.1200000000000001</v>
      </c>
      <c r="J53" s="128"/>
      <c r="K53" s="128"/>
      <c r="L53" s="128"/>
      <c r="M53" s="128"/>
      <c r="N53" s="128"/>
      <c r="O53" s="136">
        <v>0.26</v>
      </c>
      <c r="P53" s="136">
        <v>0.42</v>
      </c>
      <c r="Q53" s="128"/>
      <c r="R53" s="128"/>
      <c r="S53" s="128"/>
      <c r="T53" s="128"/>
      <c r="U53" s="136">
        <v>0.34</v>
      </c>
      <c r="V53" s="128"/>
      <c r="W53" s="136">
        <v>1.1200000000000001</v>
      </c>
      <c r="X53" s="128"/>
      <c r="Y53" s="136">
        <v>0.75</v>
      </c>
      <c r="Z53" s="128"/>
      <c r="AA53" s="136">
        <v>1.5</v>
      </c>
      <c r="AB53" s="128"/>
      <c r="AC53" s="136">
        <v>1.62</v>
      </c>
      <c r="AD53" s="128"/>
      <c r="AE53" s="128"/>
      <c r="AF53" s="128"/>
      <c r="AG53" s="128"/>
      <c r="AH53" s="136">
        <v>0.28999999999999998</v>
      </c>
      <c r="AI53" s="136">
        <v>0.44</v>
      </c>
      <c r="AJ53" s="128"/>
      <c r="AK53" s="128"/>
      <c r="AL53" s="128"/>
      <c r="AM53" s="128"/>
      <c r="AN53" s="136">
        <v>0.45</v>
      </c>
      <c r="AO53" s="128"/>
      <c r="AP53" s="136">
        <v>1.5</v>
      </c>
      <c r="AQ53" s="128"/>
      <c r="AR53" s="136">
        <v>0.9</v>
      </c>
      <c r="AS53" s="128"/>
      <c r="AT53" s="136">
        <v>3</v>
      </c>
      <c r="AU53" s="128"/>
      <c r="AV53" s="136">
        <v>3.24</v>
      </c>
      <c r="AW53" s="128"/>
      <c r="AX53" s="128"/>
      <c r="AY53" s="128"/>
      <c r="AZ53" s="128"/>
      <c r="BA53" s="136">
        <v>0.57999999999999996</v>
      </c>
      <c r="BB53" s="136">
        <v>0.87</v>
      </c>
      <c r="BC53" s="128"/>
      <c r="BD53" s="128"/>
      <c r="BE53" s="128"/>
      <c r="BF53" s="128"/>
      <c r="BG53" s="136">
        <v>0.9</v>
      </c>
      <c r="BH53" s="128"/>
      <c r="BI53" s="136">
        <v>3</v>
      </c>
      <c r="BJ53" s="128"/>
      <c r="BK53" s="136">
        <v>1.8</v>
      </c>
      <c r="BL53" s="128"/>
      <c r="BM53" s="136">
        <v>1.69</v>
      </c>
      <c r="BN53" s="128"/>
      <c r="BO53" s="128"/>
      <c r="BP53" s="128"/>
      <c r="BQ53" s="128"/>
      <c r="BR53" s="128"/>
      <c r="BS53" s="136">
        <v>0.39</v>
      </c>
      <c r="BT53" s="136">
        <v>0.63</v>
      </c>
      <c r="BU53" s="128"/>
      <c r="BV53" s="128"/>
      <c r="BW53" s="128"/>
      <c r="BX53" s="128"/>
      <c r="BY53" s="136">
        <v>0.5</v>
      </c>
      <c r="BZ53" s="128"/>
      <c r="CA53" s="136">
        <v>1.69</v>
      </c>
      <c r="CB53" s="128"/>
      <c r="CC53" s="136">
        <v>1.1200000000000001</v>
      </c>
      <c r="CD53" s="146">
        <f>$I$53 +$O$53 +$P$53 +$U$53 +$W$53 +$Y$53</f>
        <v>4.01</v>
      </c>
      <c r="CE53" s="147"/>
      <c r="CF53" s="146">
        <f>$AA$53 +$AC$53 +$AH$53 +$AI$53 +$AN$53 +$AP$53 +$AR$53</f>
        <v>6.7</v>
      </c>
      <c r="CG53" s="147"/>
      <c r="CH53" s="146">
        <f>$BM$53 +$BS$53 +$BT$53 +$BY$53 +$CA$53 +$CC$53</f>
        <v>6.0200000000000005</v>
      </c>
      <c r="CI53" s="147"/>
      <c r="CJ53" s="146">
        <f>$AT$53 +$AV$53 +$BA$53 +$BB$53 +$BG$53 +$BI$53 +$BK$53</f>
        <v>13.39</v>
      </c>
      <c r="CK53" s="147"/>
      <c r="CL53" s="148">
        <v>0</v>
      </c>
      <c r="CM53" s="154"/>
    </row>
    <row r="54" spans="2:91" ht="12.75" customHeight="1" x14ac:dyDescent="0.25">
      <c r="B54" s="114" t="s">
        <v>94</v>
      </c>
      <c r="C54" s="115"/>
      <c r="D54" s="115"/>
      <c r="E54" s="115"/>
      <c r="F54" s="116" t="s">
        <v>95</v>
      </c>
      <c r="G54" s="123" t="s">
        <v>65</v>
      </c>
      <c r="H54" s="131"/>
      <c r="I54" s="128"/>
      <c r="J54" s="128"/>
      <c r="K54" s="128"/>
      <c r="L54" s="128"/>
      <c r="M54" s="135">
        <v>9</v>
      </c>
      <c r="N54" s="135">
        <v>16</v>
      </c>
      <c r="O54" s="128"/>
      <c r="P54" s="135">
        <v>42</v>
      </c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35">
        <v>12</v>
      </c>
      <c r="AG54" s="135">
        <v>20</v>
      </c>
      <c r="AH54" s="128"/>
      <c r="AI54" s="135">
        <v>43.5</v>
      </c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35">
        <v>12</v>
      </c>
      <c r="AZ54" s="135">
        <v>20</v>
      </c>
      <c r="BA54" s="128"/>
      <c r="BB54" s="135">
        <v>43.5</v>
      </c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35">
        <v>9</v>
      </c>
      <c r="BR54" s="135">
        <v>16</v>
      </c>
      <c r="BS54" s="128"/>
      <c r="BT54" s="135">
        <v>42</v>
      </c>
      <c r="BU54" s="128"/>
      <c r="BV54" s="128"/>
      <c r="BW54" s="128"/>
      <c r="BX54" s="128"/>
      <c r="BY54" s="128"/>
      <c r="BZ54" s="128"/>
      <c r="CA54" s="128"/>
      <c r="CB54" s="128"/>
      <c r="CC54" s="128"/>
      <c r="CD54" s="148">
        <f>$M$54 +$N$54 +$P$54</f>
        <v>67</v>
      </c>
      <c r="CE54" s="149"/>
      <c r="CF54" s="148">
        <f>$AF$54 +$AG$54 +$AI$54</f>
        <v>75.5</v>
      </c>
      <c r="CG54" s="149"/>
      <c r="CH54" s="148">
        <f>$BQ$54 +$BR$54 +$BT$54</f>
        <v>67</v>
      </c>
      <c r="CI54" s="149"/>
      <c r="CJ54" s="148">
        <f>$AY$54 +$AZ$54 +$BB$54</f>
        <v>75.5</v>
      </c>
      <c r="CK54" s="149"/>
      <c r="CL54" s="146">
        <v>0</v>
      </c>
      <c r="CM54" s="154"/>
    </row>
    <row r="55" spans="2:91" ht="12.75" customHeight="1" x14ac:dyDescent="0.25">
      <c r="B55" s="117"/>
      <c r="C55" s="115"/>
      <c r="D55" s="115"/>
      <c r="E55" s="115"/>
      <c r="F55" s="84"/>
      <c r="G55" s="98"/>
      <c r="H55" s="131"/>
      <c r="I55" s="128"/>
      <c r="J55" s="128"/>
      <c r="K55" s="128"/>
      <c r="L55" s="128"/>
      <c r="M55" s="136">
        <v>0.09</v>
      </c>
      <c r="N55" s="136">
        <v>0.16</v>
      </c>
      <c r="O55" s="128"/>
      <c r="P55" s="136">
        <v>0.42</v>
      </c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36">
        <v>0.12</v>
      </c>
      <c r="AG55" s="136">
        <v>0.2</v>
      </c>
      <c r="AH55" s="128"/>
      <c r="AI55" s="136">
        <v>0.44</v>
      </c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36">
        <v>0.24</v>
      </c>
      <c r="AZ55" s="136">
        <v>0.4</v>
      </c>
      <c r="BA55" s="128"/>
      <c r="BB55" s="136">
        <v>0.87</v>
      </c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36">
        <v>0.14000000000000001</v>
      </c>
      <c r="BR55" s="136">
        <v>0.24</v>
      </c>
      <c r="BS55" s="128"/>
      <c r="BT55" s="136">
        <v>0.63</v>
      </c>
      <c r="BU55" s="128"/>
      <c r="BV55" s="128"/>
      <c r="BW55" s="128"/>
      <c r="BX55" s="128"/>
      <c r="BY55" s="128"/>
      <c r="BZ55" s="128"/>
      <c r="CA55" s="128"/>
      <c r="CB55" s="128"/>
      <c r="CC55" s="128"/>
      <c r="CD55" s="146">
        <f>$M$55 +$N$55 +$P$55</f>
        <v>0.66999999999999993</v>
      </c>
      <c r="CE55" s="147"/>
      <c r="CF55" s="146">
        <f>$AF$55 +$AG$55 +$AI$55</f>
        <v>0.76</v>
      </c>
      <c r="CG55" s="147"/>
      <c r="CH55" s="146">
        <f>$BQ$55 +$BR$55 +$BT$55</f>
        <v>1.01</v>
      </c>
      <c r="CI55" s="147"/>
      <c r="CJ55" s="146">
        <f>$AY$55 +$AZ$55 +$BB$55</f>
        <v>1.51</v>
      </c>
      <c r="CK55" s="147"/>
      <c r="CL55" s="148">
        <v>0</v>
      </c>
      <c r="CM55" s="154"/>
    </row>
    <row r="56" spans="2:91" ht="12.75" customHeight="1" x14ac:dyDescent="0.25">
      <c r="B56" s="114" t="s">
        <v>96</v>
      </c>
      <c r="C56" s="115"/>
      <c r="D56" s="115"/>
      <c r="E56" s="115"/>
      <c r="F56" s="116" t="s">
        <v>97</v>
      </c>
      <c r="G56" s="123" t="s">
        <v>65</v>
      </c>
      <c r="H56" s="131"/>
      <c r="I56" s="128"/>
      <c r="J56" s="128"/>
      <c r="K56" s="128"/>
      <c r="L56" s="128"/>
      <c r="M56" s="128"/>
      <c r="N56" s="128"/>
      <c r="O56" s="135">
        <v>3.51</v>
      </c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35">
        <v>3.9</v>
      </c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35">
        <v>3.9</v>
      </c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35">
        <v>3.51</v>
      </c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48">
        <f>$O$56</f>
        <v>3.51</v>
      </c>
      <c r="CE56" s="149"/>
      <c r="CF56" s="148">
        <f>$AH$56</f>
        <v>3.9</v>
      </c>
      <c r="CG56" s="149"/>
      <c r="CH56" s="148">
        <f>$BS$56</f>
        <v>3.51</v>
      </c>
      <c r="CI56" s="149"/>
      <c r="CJ56" s="148">
        <f>$BA$56</f>
        <v>3.9</v>
      </c>
      <c r="CK56" s="149"/>
      <c r="CL56" s="146">
        <v>0</v>
      </c>
      <c r="CM56" s="154"/>
    </row>
    <row r="57" spans="2:91" ht="12.75" customHeight="1" x14ac:dyDescent="0.25">
      <c r="B57" s="117"/>
      <c r="C57" s="115"/>
      <c r="D57" s="115"/>
      <c r="E57" s="115"/>
      <c r="F57" s="84"/>
      <c r="G57" s="98"/>
      <c r="H57" s="131"/>
      <c r="I57" s="128"/>
      <c r="J57" s="128"/>
      <c r="K57" s="128"/>
      <c r="L57" s="128"/>
      <c r="M57" s="128"/>
      <c r="N57" s="128"/>
      <c r="O57" s="136">
        <v>0.04</v>
      </c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36">
        <v>0.04</v>
      </c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36">
        <v>0.08</v>
      </c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36">
        <v>0.05</v>
      </c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46">
        <f>$O$57</f>
        <v>0.04</v>
      </c>
      <c r="CE57" s="147"/>
      <c r="CF57" s="146">
        <f>$AH$57</f>
        <v>0.04</v>
      </c>
      <c r="CG57" s="147"/>
      <c r="CH57" s="146">
        <f>$BS$57</f>
        <v>0.05</v>
      </c>
      <c r="CI57" s="147"/>
      <c r="CJ57" s="146">
        <f>$BA$57</f>
        <v>0.08</v>
      </c>
      <c r="CK57" s="147"/>
      <c r="CL57" s="148">
        <v>0</v>
      </c>
      <c r="CM57" s="154"/>
    </row>
    <row r="58" spans="2:91" ht="12.75" customHeight="1" x14ac:dyDescent="0.25">
      <c r="B58" s="114" t="s">
        <v>98</v>
      </c>
      <c r="C58" s="115"/>
      <c r="D58" s="115"/>
      <c r="E58" s="115"/>
      <c r="F58" s="116" t="s">
        <v>66</v>
      </c>
      <c r="G58" s="123" t="s">
        <v>65</v>
      </c>
      <c r="H58" s="131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35">
        <v>20</v>
      </c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35">
        <v>20</v>
      </c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35">
        <v>20</v>
      </c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135">
        <v>20</v>
      </c>
      <c r="CC58" s="128"/>
      <c r="CD58" s="148">
        <f>$X$58</f>
        <v>20</v>
      </c>
      <c r="CE58" s="149"/>
      <c r="CF58" s="148">
        <f>$AQ$58</f>
        <v>20</v>
      </c>
      <c r="CG58" s="149"/>
      <c r="CH58" s="148">
        <f>$CB$58</f>
        <v>20</v>
      </c>
      <c r="CI58" s="149"/>
      <c r="CJ58" s="148">
        <f>$BJ$58</f>
        <v>20</v>
      </c>
      <c r="CK58" s="149"/>
      <c r="CL58" s="146">
        <v>0</v>
      </c>
      <c r="CM58" s="154"/>
    </row>
    <row r="59" spans="2:91" ht="12.75" customHeight="1" x14ac:dyDescent="0.25">
      <c r="B59" s="117"/>
      <c r="C59" s="115"/>
      <c r="D59" s="115"/>
      <c r="E59" s="115"/>
      <c r="F59" s="84"/>
      <c r="G59" s="98"/>
      <c r="H59" s="131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36">
        <v>0.2</v>
      </c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36">
        <v>0.2</v>
      </c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36">
        <v>0.4</v>
      </c>
      <c r="BK59" s="128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36">
        <v>0.3</v>
      </c>
      <c r="CC59" s="128"/>
      <c r="CD59" s="146">
        <f>$X$59</f>
        <v>0.2</v>
      </c>
      <c r="CE59" s="147"/>
      <c r="CF59" s="146">
        <f>$AQ$59</f>
        <v>0.2</v>
      </c>
      <c r="CG59" s="147"/>
      <c r="CH59" s="146">
        <f>$CB$59</f>
        <v>0.3</v>
      </c>
      <c r="CI59" s="147"/>
      <c r="CJ59" s="146">
        <f>$BJ$59</f>
        <v>0.4</v>
      </c>
      <c r="CK59" s="147"/>
      <c r="CL59" s="148">
        <v>0</v>
      </c>
      <c r="CM59" s="154"/>
    </row>
    <row r="60" spans="2:91" ht="12.75" customHeight="1" x14ac:dyDescent="0.25">
      <c r="B60" s="114" t="s">
        <v>99</v>
      </c>
      <c r="C60" s="115"/>
      <c r="D60" s="115"/>
      <c r="E60" s="115"/>
      <c r="F60" s="116" t="s">
        <v>66</v>
      </c>
      <c r="G60" s="123" t="s">
        <v>65</v>
      </c>
      <c r="H60" s="131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35">
        <v>12</v>
      </c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35">
        <v>16</v>
      </c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35">
        <v>16</v>
      </c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35">
        <v>12</v>
      </c>
      <c r="BX60" s="128"/>
      <c r="BY60" s="128"/>
      <c r="BZ60" s="128"/>
      <c r="CA60" s="128"/>
      <c r="CB60" s="128"/>
      <c r="CC60" s="128"/>
      <c r="CD60" s="148">
        <f>$S$60</f>
        <v>12</v>
      </c>
      <c r="CE60" s="149"/>
      <c r="CF60" s="148">
        <f>$AL$60</f>
        <v>16</v>
      </c>
      <c r="CG60" s="149"/>
      <c r="CH60" s="148">
        <f>$BW$60</f>
        <v>12</v>
      </c>
      <c r="CI60" s="149"/>
      <c r="CJ60" s="148">
        <f>$BE$60</f>
        <v>16</v>
      </c>
      <c r="CK60" s="149"/>
      <c r="CL60" s="146">
        <v>0</v>
      </c>
      <c r="CM60" s="154"/>
    </row>
    <row r="61" spans="2:91" ht="12.75" customHeight="1" x14ac:dyDescent="0.25">
      <c r="B61" s="117"/>
      <c r="C61" s="115"/>
      <c r="D61" s="115"/>
      <c r="E61" s="115"/>
      <c r="F61" s="84"/>
      <c r="G61" s="98"/>
      <c r="H61" s="131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36">
        <v>0.1</v>
      </c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36">
        <v>0.2</v>
      </c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36">
        <v>0.3</v>
      </c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36">
        <v>0.2</v>
      </c>
      <c r="BX61" s="128"/>
      <c r="BY61" s="128"/>
      <c r="BZ61" s="128"/>
      <c r="CA61" s="128"/>
      <c r="CB61" s="128"/>
      <c r="CC61" s="128"/>
      <c r="CD61" s="146">
        <f>$S$61</f>
        <v>0.1</v>
      </c>
      <c r="CE61" s="147"/>
      <c r="CF61" s="146">
        <f>$AL$61</f>
        <v>0.2</v>
      </c>
      <c r="CG61" s="147"/>
      <c r="CH61" s="146">
        <f>$BW$61</f>
        <v>0.2</v>
      </c>
      <c r="CI61" s="147"/>
      <c r="CJ61" s="146">
        <f>$BE$61</f>
        <v>0.3</v>
      </c>
      <c r="CK61" s="147"/>
      <c r="CL61" s="148">
        <v>0</v>
      </c>
      <c r="CM61" s="154"/>
    </row>
    <row r="62" spans="2:91" ht="12.75" customHeight="1" x14ac:dyDescent="0.25">
      <c r="B62" s="114" t="s">
        <v>100</v>
      </c>
      <c r="C62" s="115"/>
      <c r="D62" s="115"/>
      <c r="E62" s="115"/>
      <c r="F62" s="116" t="s">
        <v>66</v>
      </c>
      <c r="G62" s="123" t="s">
        <v>75</v>
      </c>
      <c r="H62" s="131"/>
      <c r="I62" s="128"/>
      <c r="J62" s="128"/>
      <c r="K62" s="128"/>
      <c r="L62" s="128"/>
      <c r="M62" s="128"/>
      <c r="N62" s="135">
        <v>2</v>
      </c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35">
        <v>2.5</v>
      </c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35">
        <v>2.5</v>
      </c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35">
        <v>2</v>
      </c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  <c r="CC62" s="128"/>
      <c r="CD62" s="148">
        <f>$N$62</f>
        <v>2</v>
      </c>
      <c r="CE62" s="149"/>
      <c r="CF62" s="148">
        <f>$AG$62</f>
        <v>2.5</v>
      </c>
      <c r="CG62" s="149"/>
      <c r="CH62" s="148">
        <f>$BR$62</f>
        <v>2</v>
      </c>
      <c r="CI62" s="149"/>
      <c r="CJ62" s="148">
        <f>$AZ$62</f>
        <v>2.5</v>
      </c>
      <c r="CK62" s="149"/>
      <c r="CL62" s="146">
        <v>0</v>
      </c>
      <c r="CM62" s="154"/>
    </row>
    <row r="63" spans="2:91" ht="12.75" customHeight="1" x14ac:dyDescent="0.25">
      <c r="B63" s="117"/>
      <c r="C63" s="115"/>
      <c r="D63" s="115"/>
      <c r="E63" s="115"/>
      <c r="F63" s="84"/>
      <c r="G63" s="98"/>
      <c r="H63" s="131"/>
      <c r="I63" s="128"/>
      <c r="J63" s="128"/>
      <c r="K63" s="128"/>
      <c r="L63" s="128"/>
      <c r="M63" s="128"/>
      <c r="N63" s="136">
        <v>20</v>
      </c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36">
        <v>25</v>
      </c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36">
        <v>50</v>
      </c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36">
        <v>30</v>
      </c>
      <c r="BS63" s="128"/>
      <c r="BT63" s="128"/>
      <c r="BU63" s="128"/>
      <c r="BV63" s="128"/>
      <c r="BW63" s="128"/>
      <c r="BX63" s="128"/>
      <c r="BY63" s="128"/>
      <c r="BZ63" s="128"/>
      <c r="CA63" s="128"/>
      <c r="CB63" s="128"/>
      <c r="CC63" s="128"/>
      <c r="CD63" s="146">
        <f>$N$63</f>
        <v>20</v>
      </c>
      <c r="CE63" s="147"/>
      <c r="CF63" s="146">
        <f>$AG$63</f>
        <v>25</v>
      </c>
      <c r="CG63" s="147"/>
      <c r="CH63" s="146">
        <f>$BR$63</f>
        <v>30</v>
      </c>
      <c r="CI63" s="147"/>
      <c r="CJ63" s="146">
        <f>$AZ$63</f>
        <v>50</v>
      </c>
      <c r="CK63" s="147"/>
      <c r="CL63" s="148">
        <v>0</v>
      </c>
      <c r="CM63" s="154"/>
    </row>
    <row r="64" spans="2:91" ht="12.75" customHeight="1" x14ac:dyDescent="0.25">
      <c r="B64" s="114" t="s">
        <v>101</v>
      </c>
      <c r="C64" s="115"/>
      <c r="D64" s="115"/>
      <c r="E64" s="115"/>
      <c r="F64" s="116" t="s">
        <v>66</v>
      </c>
      <c r="G64" s="123" t="s">
        <v>65</v>
      </c>
      <c r="H64" s="131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35">
        <v>33.299999999999997</v>
      </c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35">
        <v>44.5</v>
      </c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35">
        <v>44.5</v>
      </c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35">
        <v>33.299999999999997</v>
      </c>
      <c r="BX64" s="128"/>
      <c r="BY64" s="128"/>
      <c r="BZ64" s="128"/>
      <c r="CA64" s="128"/>
      <c r="CB64" s="128"/>
      <c r="CC64" s="128"/>
      <c r="CD64" s="148">
        <f>$S$64</f>
        <v>33.299999999999997</v>
      </c>
      <c r="CE64" s="149"/>
      <c r="CF64" s="148">
        <f>$AL$64</f>
        <v>44.5</v>
      </c>
      <c r="CG64" s="149"/>
      <c r="CH64" s="148">
        <f>$BW$64</f>
        <v>33.299999999999997</v>
      </c>
      <c r="CI64" s="149"/>
      <c r="CJ64" s="148">
        <f>$BE$64</f>
        <v>44.5</v>
      </c>
      <c r="CK64" s="149"/>
      <c r="CL64" s="146">
        <v>0</v>
      </c>
      <c r="CM64" s="154"/>
    </row>
    <row r="65" spans="2:91" ht="12.75" customHeight="1" x14ac:dyDescent="0.25">
      <c r="B65" s="117"/>
      <c r="C65" s="115"/>
      <c r="D65" s="115"/>
      <c r="E65" s="115"/>
      <c r="F65" s="84"/>
      <c r="G65" s="98"/>
      <c r="H65" s="131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36">
        <v>0.3</v>
      </c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36">
        <v>0.4</v>
      </c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36">
        <v>0.9</v>
      </c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36">
        <v>0.5</v>
      </c>
      <c r="BX65" s="128"/>
      <c r="BY65" s="128"/>
      <c r="BZ65" s="128"/>
      <c r="CA65" s="128"/>
      <c r="CB65" s="128"/>
      <c r="CC65" s="128"/>
      <c r="CD65" s="146">
        <f>$S$65</f>
        <v>0.3</v>
      </c>
      <c r="CE65" s="147"/>
      <c r="CF65" s="146">
        <f>$AL$65</f>
        <v>0.4</v>
      </c>
      <c r="CG65" s="147"/>
      <c r="CH65" s="146">
        <f>$BW$65</f>
        <v>0.5</v>
      </c>
      <c r="CI65" s="147"/>
      <c r="CJ65" s="146">
        <f>$BE$65</f>
        <v>0.9</v>
      </c>
      <c r="CK65" s="147"/>
      <c r="CL65" s="148">
        <v>0</v>
      </c>
      <c r="CM65" s="154"/>
    </row>
    <row r="66" spans="2:91" ht="12.75" customHeight="1" x14ac:dyDescent="0.25">
      <c r="B66" s="114" t="s">
        <v>102</v>
      </c>
      <c r="C66" s="115"/>
      <c r="D66" s="115"/>
      <c r="E66" s="115"/>
      <c r="F66" s="116" t="s">
        <v>103</v>
      </c>
      <c r="G66" s="123" t="s">
        <v>65</v>
      </c>
      <c r="H66" s="131"/>
      <c r="I66" s="128"/>
      <c r="J66" s="128"/>
      <c r="K66" s="128"/>
      <c r="L66" s="128"/>
      <c r="M66" s="128"/>
      <c r="N66" s="135">
        <v>8</v>
      </c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35">
        <v>10</v>
      </c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35">
        <v>10</v>
      </c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35">
        <v>8</v>
      </c>
      <c r="BS66" s="128"/>
      <c r="BT66" s="128"/>
      <c r="BU66" s="128"/>
      <c r="BV66" s="128"/>
      <c r="BW66" s="128"/>
      <c r="BX66" s="128"/>
      <c r="BY66" s="128"/>
      <c r="BZ66" s="128"/>
      <c r="CA66" s="128"/>
      <c r="CB66" s="128"/>
      <c r="CC66" s="128"/>
      <c r="CD66" s="148">
        <f>$N$66</f>
        <v>8</v>
      </c>
      <c r="CE66" s="149"/>
      <c r="CF66" s="148">
        <f>$AG$66</f>
        <v>10</v>
      </c>
      <c r="CG66" s="149"/>
      <c r="CH66" s="148">
        <f>$BR$66</f>
        <v>8</v>
      </c>
      <c r="CI66" s="149"/>
      <c r="CJ66" s="148">
        <f>$AZ$66</f>
        <v>10</v>
      </c>
      <c r="CK66" s="149"/>
      <c r="CL66" s="146">
        <v>0</v>
      </c>
      <c r="CM66" s="154"/>
    </row>
    <row r="67" spans="2:91" ht="12.75" customHeight="1" x14ac:dyDescent="0.25">
      <c r="B67" s="117"/>
      <c r="C67" s="115"/>
      <c r="D67" s="115"/>
      <c r="E67" s="115"/>
      <c r="F67" s="84"/>
      <c r="G67" s="98"/>
      <c r="H67" s="131"/>
      <c r="I67" s="128"/>
      <c r="J67" s="128"/>
      <c r="K67" s="128"/>
      <c r="L67" s="128"/>
      <c r="M67" s="128"/>
      <c r="N67" s="136">
        <v>0.1</v>
      </c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36">
        <v>0.1</v>
      </c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36">
        <v>0.2</v>
      </c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36">
        <v>0.1</v>
      </c>
      <c r="BS67" s="128"/>
      <c r="BT67" s="128"/>
      <c r="BU67" s="128"/>
      <c r="BV67" s="128"/>
      <c r="BW67" s="128"/>
      <c r="BX67" s="128"/>
      <c r="BY67" s="128"/>
      <c r="BZ67" s="128"/>
      <c r="CA67" s="128"/>
      <c r="CB67" s="128"/>
      <c r="CC67" s="128"/>
      <c r="CD67" s="146">
        <f>$N$67</f>
        <v>0.1</v>
      </c>
      <c r="CE67" s="147"/>
      <c r="CF67" s="146">
        <f>$AG$67</f>
        <v>0.1</v>
      </c>
      <c r="CG67" s="147"/>
      <c r="CH67" s="146">
        <f>$BR$67</f>
        <v>0.1</v>
      </c>
      <c r="CI67" s="147"/>
      <c r="CJ67" s="146">
        <f>$AZ$67</f>
        <v>0.2</v>
      </c>
      <c r="CK67" s="147"/>
      <c r="CL67" s="148">
        <v>0</v>
      </c>
      <c r="CM67" s="154"/>
    </row>
    <row r="68" spans="2:91" ht="12.75" customHeight="1" x14ac:dyDescent="0.25">
      <c r="B68" s="114" t="s">
        <v>104</v>
      </c>
      <c r="C68" s="115"/>
      <c r="D68" s="115"/>
      <c r="E68" s="115"/>
      <c r="F68" s="116" t="s">
        <v>66</v>
      </c>
      <c r="G68" s="123" t="s">
        <v>65</v>
      </c>
      <c r="H68" s="131"/>
      <c r="I68" s="135">
        <v>3</v>
      </c>
      <c r="J68" s="128"/>
      <c r="K68" s="128"/>
      <c r="L68" s="128"/>
      <c r="M68" s="128"/>
      <c r="N68" s="128"/>
      <c r="O68" s="128"/>
      <c r="P68" s="128"/>
      <c r="Q68" s="135">
        <v>12</v>
      </c>
      <c r="R68" s="128"/>
      <c r="S68" s="128"/>
      <c r="T68" s="128"/>
      <c r="U68" s="128"/>
      <c r="V68" s="135">
        <v>6</v>
      </c>
      <c r="W68" s="135">
        <v>4.5</v>
      </c>
      <c r="X68" s="128"/>
      <c r="Y68" s="135">
        <v>9.75</v>
      </c>
      <c r="Z68" s="128"/>
      <c r="AA68" s="135">
        <v>4</v>
      </c>
      <c r="AB68" s="128"/>
      <c r="AC68" s="128"/>
      <c r="AD68" s="128"/>
      <c r="AE68" s="128"/>
      <c r="AF68" s="128"/>
      <c r="AG68" s="128"/>
      <c r="AH68" s="128"/>
      <c r="AI68" s="128"/>
      <c r="AJ68" s="135">
        <v>14.4</v>
      </c>
      <c r="AK68" s="128"/>
      <c r="AL68" s="128"/>
      <c r="AM68" s="128"/>
      <c r="AN68" s="128"/>
      <c r="AO68" s="135">
        <v>7.2</v>
      </c>
      <c r="AP68" s="135">
        <v>6</v>
      </c>
      <c r="AQ68" s="128"/>
      <c r="AR68" s="135">
        <v>11.7</v>
      </c>
      <c r="AS68" s="128"/>
      <c r="AT68" s="135">
        <v>4</v>
      </c>
      <c r="AU68" s="128"/>
      <c r="AV68" s="128"/>
      <c r="AW68" s="128"/>
      <c r="AX68" s="128"/>
      <c r="AY68" s="128"/>
      <c r="AZ68" s="128"/>
      <c r="BA68" s="128"/>
      <c r="BB68" s="128"/>
      <c r="BC68" s="135">
        <v>14.4</v>
      </c>
      <c r="BD68" s="128"/>
      <c r="BE68" s="128"/>
      <c r="BF68" s="128"/>
      <c r="BG68" s="128"/>
      <c r="BH68" s="135">
        <v>7.2</v>
      </c>
      <c r="BI68" s="135">
        <v>6</v>
      </c>
      <c r="BJ68" s="128"/>
      <c r="BK68" s="135">
        <v>11.7</v>
      </c>
      <c r="BL68" s="128"/>
      <c r="BM68" s="135">
        <v>3</v>
      </c>
      <c r="BN68" s="128"/>
      <c r="BO68" s="128"/>
      <c r="BP68" s="128"/>
      <c r="BQ68" s="128"/>
      <c r="BR68" s="128"/>
      <c r="BS68" s="128"/>
      <c r="BT68" s="128"/>
      <c r="BU68" s="135">
        <v>12</v>
      </c>
      <c r="BV68" s="128"/>
      <c r="BW68" s="128"/>
      <c r="BX68" s="128"/>
      <c r="BY68" s="128"/>
      <c r="BZ68" s="135">
        <v>6</v>
      </c>
      <c r="CA68" s="135">
        <v>4.5</v>
      </c>
      <c r="CB68" s="128"/>
      <c r="CC68" s="135">
        <v>9.75</v>
      </c>
      <c r="CD68" s="148">
        <f>$I$68 +$Q$68 +$V$68 +$W$68 +$Y$68</f>
        <v>35.25</v>
      </c>
      <c r="CE68" s="149"/>
      <c r="CF68" s="148">
        <f>$AA$68 +$AJ$68 +$AO$68 +$AP$68 +$AR$68</f>
        <v>43.3</v>
      </c>
      <c r="CG68" s="149"/>
      <c r="CH68" s="148">
        <f>$BM$68 +$BU$68 +$BZ$68 +$CA$68 +$CC$68</f>
        <v>35.25</v>
      </c>
      <c r="CI68" s="149"/>
      <c r="CJ68" s="148">
        <f>$AT$68 +$BC$68 +$BH$68 +$BI$68 +$BK$68</f>
        <v>43.3</v>
      </c>
      <c r="CK68" s="149"/>
      <c r="CL68" s="146">
        <v>0</v>
      </c>
      <c r="CM68" s="154"/>
    </row>
    <row r="69" spans="2:91" ht="12.75" customHeight="1" x14ac:dyDescent="0.25">
      <c r="B69" s="117"/>
      <c r="C69" s="115"/>
      <c r="D69" s="115"/>
      <c r="E69" s="115"/>
      <c r="F69" s="84"/>
      <c r="G69" s="98"/>
      <c r="H69" s="131"/>
      <c r="I69" s="136">
        <v>0.03</v>
      </c>
      <c r="J69" s="128"/>
      <c r="K69" s="128"/>
      <c r="L69" s="128"/>
      <c r="M69" s="128"/>
      <c r="N69" s="128"/>
      <c r="O69" s="128"/>
      <c r="P69" s="128"/>
      <c r="Q69" s="136">
        <v>0.12</v>
      </c>
      <c r="R69" s="128"/>
      <c r="S69" s="128"/>
      <c r="T69" s="128"/>
      <c r="U69" s="128"/>
      <c r="V69" s="136">
        <v>0.06</v>
      </c>
      <c r="W69" s="136">
        <v>0.04</v>
      </c>
      <c r="X69" s="128"/>
      <c r="Y69" s="136">
        <v>0.1</v>
      </c>
      <c r="Z69" s="128"/>
      <c r="AA69" s="136">
        <v>0.04</v>
      </c>
      <c r="AB69" s="128"/>
      <c r="AC69" s="128"/>
      <c r="AD69" s="128"/>
      <c r="AE69" s="128"/>
      <c r="AF69" s="128"/>
      <c r="AG69" s="128"/>
      <c r="AH69" s="128"/>
      <c r="AI69" s="128"/>
      <c r="AJ69" s="136">
        <v>0.14000000000000001</v>
      </c>
      <c r="AK69" s="128"/>
      <c r="AL69" s="128"/>
      <c r="AM69" s="128"/>
      <c r="AN69" s="128"/>
      <c r="AO69" s="136">
        <v>7.0000000000000007E-2</v>
      </c>
      <c r="AP69" s="136">
        <v>0.06</v>
      </c>
      <c r="AQ69" s="128"/>
      <c r="AR69" s="136">
        <v>0.12</v>
      </c>
      <c r="AS69" s="128"/>
      <c r="AT69" s="136">
        <v>0.08</v>
      </c>
      <c r="AU69" s="128"/>
      <c r="AV69" s="128"/>
      <c r="AW69" s="128"/>
      <c r="AX69" s="128"/>
      <c r="AY69" s="128"/>
      <c r="AZ69" s="128"/>
      <c r="BA69" s="128"/>
      <c r="BB69" s="128"/>
      <c r="BC69" s="136">
        <v>0.28999999999999998</v>
      </c>
      <c r="BD69" s="128"/>
      <c r="BE69" s="128"/>
      <c r="BF69" s="128"/>
      <c r="BG69" s="128"/>
      <c r="BH69" s="136">
        <v>0.14000000000000001</v>
      </c>
      <c r="BI69" s="136">
        <v>0.12</v>
      </c>
      <c r="BJ69" s="128"/>
      <c r="BK69" s="136">
        <v>0.23</v>
      </c>
      <c r="BL69" s="128"/>
      <c r="BM69" s="136">
        <v>0.04</v>
      </c>
      <c r="BN69" s="128"/>
      <c r="BO69" s="128"/>
      <c r="BP69" s="128"/>
      <c r="BQ69" s="128"/>
      <c r="BR69" s="128"/>
      <c r="BS69" s="128"/>
      <c r="BT69" s="128"/>
      <c r="BU69" s="136">
        <v>0.18</v>
      </c>
      <c r="BV69" s="128"/>
      <c r="BW69" s="128"/>
      <c r="BX69" s="128"/>
      <c r="BY69" s="128"/>
      <c r="BZ69" s="136">
        <v>0.09</v>
      </c>
      <c r="CA69" s="136">
        <v>7.0000000000000007E-2</v>
      </c>
      <c r="CB69" s="128"/>
      <c r="CC69" s="136">
        <v>0.15</v>
      </c>
      <c r="CD69" s="146">
        <f>$I$69 +$Q$69 +$V$69 +$W$69 +$Y$69</f>
        <v>0.35</v>
      </c>
      <c r="CE69" s="147"/>
      <c r="CF69" s="146">
        <f>$AA$69 +$AJ$69 +$AO$69 +$AP$69 +$AR$69</f>
        <v>0.43</v>
      </c>
      <c r="CG69" s="147"/>
      <c r="CH69" s="146">
        <f>$BM$69 +$BU$69 +$BZ$69 +$CA$69 +$CC$69</f>
        <v>0.53</v>
      </c>
      <c r="CI69" s="147"/>
      <c r="CJ69" s="146">
        <f>$AT$69 +$BC$69 +$BH$69 +$BI$69 +$BK$69</f>
        <v>0.86</v>
      </c>
      <c r="CK69" s="147"/>
      <c r="CL69" s="148">
        <v>0</v>
      </c>
      <c r="CM69" s="154"/>
    </row>
    <row r="70" spans="2:91" ht="12.75" customHeight="1" x14ac:dyDescent="0.25">
      <c r="B70" s="114" t="s">
        <v>105</v>
      </c>
      <c r="C70" s="115"/>
      <c r="D70" s="115"/>
      <c r="E70" s="115"/>
      <c r="F70" s="116" t="s">
        <v>106</v>
      </c>
      <c r="G70" s="123" t="s">
        <v>65</v>
      </c>
      <c r="H70" s="131"/>
      <c r="I70" s="128"/>
      <c r="J70" s="128"/>
      <c r="K70" s="128"/>
      <c r="L70" s="128"/>
      <c r="M70" s="128"/>
      <c r="N70" s="135">
        <v>8</v>
      </c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35">
        <v>10</v>
      </c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35">
        <v>10</v>
      </c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8"/>
      <c r="BR70" s="135">
        <v>8</v>
      </c>
      <c r="BS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48">
        <f>$N$70</f>
        <v>8</v>
      </c>
      <c r="CE70" s="149"/>
      <c r="CF70" s="148">
        <f>$AG$70</f>
        <v>10</v>
      </c>
      <c r="CG70" s="149"/>
      <c r="CH70" s="148">
        <f>$BR$70</f>
        <v>8</v>
      </c>
      <c r="CI70" s="149"/>
      <c r="CJ70" s="148">
        <f>$AZ$70</f>
        <v>10</v>
      </c>
      <c r="CK70" s="149"/>
      <c r="CL70" s="146">
        <v>0</v>
      </c>
      <c r="CM70" s="154"/>
    </row>
    <row r="71" spans="2:91" ht="12.75" customHeight="1" x14ac:dyDescent="0.25">
      <c r="B71" s="117"/>
      <c r="C71" s="115"/>
      <c r="D71" s="115"/>
      <c r="E71" s="115"/>
      <c r="F71" s="84"/>
      <c r="G71" s="98"/>
      <c r="H71" s="131"/>
      <c r="I71" s="128"/>
      <c r="J71" s="128"/>
      <c r="K71" s="128"/>
      <c r="L71" s="128"/>
      <c r="M71" s="128"/>
      <c r="N71" s="136">
        <v>0.08</v>
      </c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36">
        <v>0.1</v>
      </c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36">
        <v>0.2</v>
      </c>
      <c r="BA71" s="128"/>
      <c r="BB71" s="128"/>
      <c r="BC71" s="128"/>
      <c r="BD71" s="128"/>
      <c r="BE71" s="128"/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128"/>
      <c r="BQ71" s="128"/>
      <c r="BR71" s="136">
        <v>0.12</v>
      </c>
      <c r="BS71" s="128"/>
      <c r="BT71" s="128"/>
      <c r="BU71" s="128"/>
      <c r="BV71" s="128"/>
      <c r="BW71" s="128"/>
      <c r="BX71" s="128"/>
      <c r="BY71" s="128"/>
      <c r="BZ71" s="128"/>
      <c r="CA71" s="128"/>
      <c r="CB71" s="128"/>
      <c r="CC71" s="128"/>
      <c r="CD71" s="146">
        <f>$N$71</f>
        <v>0.08</v>
      </c>
      <c r="CE71" s="147"/>
      <c r="CF71" s="146">
        <f>$AG$71</f>
        <v>0.1</v>
      </c>
      <c r="CG71" s="147"/>
      <c r="CH71" s="146">
        <f>$BR$71</f>
        <v>0.12</v>
      </c>
      <c r="CI71" s="147"/>
      <c r="CJ71" s="146">
        <f>$AZ$71</f>
        <v>0.2</v>
      </c>
      <c r="CK71" s="147"/>
      <c r="CL71" s="148">
        <v>0</v>
      </c>
      <c r="CM71" s="154"/>
    </row>
    <row r="72" spans="2:91" ht="12.75" customHeight="1" x14ac:dyDescent="0.25">
      <c r="B72" s="114" t="s">
        <v>107</v>
      </c>
      <c r="C72" s="115"/>
      <c r="D72" s="115"/>
      <c r="E72" s="115"/>
      <c r="F72" s="116" t="s">
        <v>108</v>
      </c>
      <c r="G72" s="123" t="s">
        <v>68</v>
      </c>
      <c r="H72" s="131"/>
      <c r="I72" s="128"/>
      <c r="J72" s="128"/>
      <c r="K72" s="128"/>
      <c r="L72" s="135">
        <v>100</v>
      </c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135">
        <v>100</v>
      </c>
      <c r="BQ72" s="128"/>
      <c r="BR72" s="128"/>
      <c r="BS72" s="128"/>
      <c r="BT72" s="128"/>
      <c r="BU72" s="128"/>
      <c r="BV72" s="128"/>
      <c r="BW72" s="128"/>
      <c r="BX72" s="128"/>
      <c r="BY72" s="128"/>
      <c r="BZ72" s="128"/>
      <c r="CA72" s="128"/>
      <c r="CB72" s="128"/>
      <c r="CC72" s="128"/>
      <c r="CD72" s="148">
        <f>$L$72</f>
        <v>100</v>
      </c>
      <c r="CE72" s="149"/>
      <c r="CF72" s="148"/>
      <c r="CG72" s="149"/>
      <c r="CH72" s="148">
        <f>$BP$72</f>
        <v>100</v>
      </c>
      <c r="CI72" s="149"/>
      <c r="CJ72" s="148"/>
      <c r="CK72" s="149"/>
      <c r="CL72" s="146">
        <v>0</v>
      </c>
      <c r="CM72" s="154"/>
    </row>
    <row r="73" spans="2:91" ht="12.75" customHeight="1" x14ac:dyDescent="0.25">
      <c r="B73" s="117"/>
      <c r="C73" s="115"/>
      <c r="D73" s="115"/>
      <c r="E73" s="115"/>
      <c r="F73" s="84"/>
      <c r="G73" s="98"/>
      <c r="H73" s="131"/>
      <c r="I73" s="128"/>
      <c r="J73" s="128"/>
      <c r="K73" s="128"/>
      <c r="L73" s="136">
        <v>1</v>
      </c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8"/>
      <c r="BK73" s="128"/>
      <c r="BL73" s="128"/>
      <c r="BM73" s="128"/>
      <c r="BN73" s="128"/>
      <c r="BO73" s="128"/>
      <c r="BP73" s="136">
        <v>1.5</v>
      </c>
      <c r="BQ73" s="128"/>
      <c r="BR73" s="128"/>
      <c r="BS73" s="128"/>
      <c r="BT73" s="128"/>
      <c r="BU73" s="128"/>
      <c r="BV73" s="128"/>
      <c r="BW73" s="128"/>
      <c r="BX73" s="128"/>
      <c r="BY73" s="128"/>
      <c r="BZ73" s="128"/>
      <c r="CA73" s="128"/>
      <c r="CB73" s="128"/>
      <c r="CC73" s="128"/>
      <c r="CD73" s="146">
        <f>$L$73</f>
        <v>1</v>
      </c>
      <c r="CE73" s="147"/>
      <c r="CF73" s="146"/>
      <c r="CG73" s="147"/>
      <c r="CH73" s="146">
        <f>$BP$73</f>
        <v>1.5</v>
      </c>
      <c r="CI73" s="147"/>
      <c r="CJ73" s="146"/>
      <c r="CK73" s="147"/>
      <c r="CL73" s="148">
        <v>0</v>
      </c>
      <c r="CM73" s="154"/>
    </row>
    <row r="74" spans="2:91" ht="12.75" customHeight="1" x14ac:dyDescent="0.25">
      <c r="B74" s="114" t="s">
        <v>109</v>
      </c>
      <c r="C74" s="115"/>
      <c r="D74" s="115"/>
      <c r="E74" s="115"/>
      <c r="F74" s="116" t="s">
        <v>66</v>
      </c>
      <c r="G74" s="123" t="s">
        <v>65</v>
      </c>
      <c r="H74" s="131"/>
      <c r="I74" s="135">
        <v>0.375</v>
      </c>
      <c r="J74" s="128"/>
      <c r="K74" s="128"/>
      <c r="L74" s="128"/>
      <c r="M74" s="135">
        <v>0.112</v>
      </c>
      <c r="N74" s="135">
        <v>0.7</v>
      </c>
      <c r="O74" s="135">
        <v>0.54</v>
      </c>
      <c r="P74" s="135">
        <v>0.42</v>
      </c>
      <c r="Q74" s="128"/>
      <c r="R74" s="128"/>
      <c r="S74" s="135">
        <v>0.112</v>
      </c>
      <c r="T74" s="128"/>
      <c r="U74" s="135">
        <v>0.3</v>
      </c>
      <c r="V74" s="128"/>
      <c r="W74" s="135">
        <v>0.375</v>
      </c>
      <c r="X74" s="128"/>
      <c r="Y74" s="128"/>
      <c r="Z74" s="128"/>
      <c r="AA74" s="135">
        <v>0.5</v>
      </c>
      <c r="AB74" s="128"/>
      <c r="AC74" s="128"/>
      <c r="AD74" s="128"/>
      <c r="AE74" s="128"/>
      <c r="AF74" s="135">
        <v>0.15</v>
      </c>
      <c r="AG74" s="135">
        <v>0.875</v>
      </c>
      <c r="AH74" s="135">
        <v>0.6</v>
      </c>
      <c r="AI74" s="135">
        <v>0.435</v>
      </c>
      <c r="AJ74" s="128"/>
      <c r="AK74" s="128"/>
      <c r="AL74" s="135">
        <v>0.15</v>
      </c>
      <c r="AM74" s="128"/>
      <c r="AN74" s="135">
        <v>0.4</v>
      </c>
      <c r="AO74" s="128"/>
      <c r="AP74" s="135">
        <v>0.5</v>
      </c>
      <c r="AQ74" s="128"/>
      <c r="AR74" s="128"/>
      <c r="AS74" s="128"/>
      <c r="AT74" s="135">
        <v>0.5</v>
      </c>
      <c r="AU74" s="128"/>
      <c r="AV74" s="128"/>
      <c r="AW74" s="128"/>
      <c r="AX74" s="128"/>
      <c r="AY74" s="135">
        <v>0.15</v>
      </c>
      <c r="AZ74" s="135">
        <v>0.875</v>
      </c>
      <c r="BA74" s="135">
        <v>0.6</v>
      </c>
      <c r="BB74" s="135">
        <v>0.435</v>
      </c>
      <c r="BC74" s="128"/>
      <c r="BD74" s="128"/>
      <c r="BE74" s="135">
        <v>0.15</v>
      </c>
      <c r="BF74" s="128"/>
      <c r="BG74" s="135">
        <v>0.4</v>
      </c>
      <c r="BH74" s="128"/>
      <c r="BI74" s="135">
        <v>0.5</v>
      </c>
      <c r="BJ74" s="128"/>
      <c r="BK74" s="128"/>
      <c r="BL74" s="128"/>
      <c r="BM74" s="135">
        <v>0.375</v>
      </c>
      <c r="BN74" s="128"/>
      <c r="BO74" s="128"/>
      <c r="BP74" s="128"/>
      <c r="BQ74" s="135">
        <v>0.112</v>
      </c>
      <c r="BR74" s="135">
        <v>0.7</v>
      </c>
      <c r="BS74" s="135">
        <v>0.54</v>
      </c>
      <c r="BT74" s="135">
        <v>0.42</v>
      </c>
      <c r="BU74" s="128"/>
      <c r="BV74" s="128"/>
      <c r="BW74" s="135">
        <v>0.112</v>
      </c>
      <c r="BX74" s="128"/>
      <c r="BY74" s="135">
        <v>0.3</v>
      </c>
      <c r="BZ74" s="128"/>
      <c r="CA74" s="135">
        <v>0.375</v>
      </c>
      <c r="CB74" s="128"/>
      <c r="CC74" s="128"/>
      <c r="CD74" s="148">
        <f>$I$74 +$M$74 +$N$74 +$O$74 +$P$74 +$S$74 +$U$74 +$W$74</f>
        <v>2.9339999999999997</v>
      </c>
      <c r="CE74" s="149"/>
      <c r="CF74" s="148">
        <f>$AA$74 +$AF$74 +$AG$74 +$AH$74 +$AI$74 +$AL$74 +$AN$74 +$AP$74</f>
        <v>3.61</v>
      </c>
      <c r="CG74" s="149"/>
      <c r="CH74" s="148">
        <f>$BM$74 +$BQ$74 +$BR$74 +$BS$74 +$BT$74 +$BW$74 +$BY$74 +$CA$74</f>
        <v>2.9339999999999997</v>
      </c>
      <c r="CI74" s="149"/>
      <c r="CJ74" s="148">
        <f>$AT$74 +$AY$74 +$AZ$74 +$BA$74 +$BB$74 +$BE$74 +$BG$74 +$BI$74</f>
        <v>3.61</v>
      </c>
      <c r="CK74" s="149"/>
      <c r="CL74" s="146">
        <v>0</v>
      </c>
      <c r="CM74" s="154"/>
    </row>
    <row r="75" spans="2:91" ht="12.75" customHeight="1" x14ac:dyDescent="0.25">
      <c r="B75" s="117"/>
      <c r="C75" s="115"/>
      <c r="D75" s="115"/>
      <c r="E75" s="115"/>
      <c r="F75" s="84"/>
      <c r="G75" s="98"/>
      <c r="H75" s="131"/>
      <c r="I75" s="136">
        <v>4.0000000000000001E-3</v>
      </c>
      <c r="J75" s="128"/>
      <c r="K75" s="128"/>
      <c r="L75" s="128"/>
      <c r="M75" s="136">
        <v>1E-3</v>
      </c>
      <c r="N75" s="136">
        <v>7.0000000000000001E-3</v>
      </c>
      <c r="O75" s="136">
        <v>5.0000000000000001E-3</v>
      </c>
      <c r="P75" s="136">
        <v>4.0000000000000001E-3</v>
      </c>
      <c r="Q75" s="128"/>
      <c r="R75" s="128"/>
      <c r="S75" s="136">
        <v>1E-3</v>
      </c>
      <c r="T75" s="128"/>
      <c r="U75" s="136">
        <v>3.0000000000000001E-3</v>
      </c>
      <c r="V75" s="128"/>
      <c r="W75" s="136">
        <v>4.0000000000000001E-3</v>
      </c>
      <c r="X75" s="128"/>
      <c r="Y75" s="128"/>
      <c r="Z75" s="128"/>
      <c r="AA75" s="136">
        <v>5.0000000000000001E-3</v>
      </c>
      <c r="AB75" s="128"/>
      <c r="AC75" s="128"/>
      <c r="AD75" s="128"/>
      <c r="AE75" s="128"/>
      <c r="AF75" s="136">
        <v>2E-3</v>
      </c>
      <c r="AG75" s="136">
        <v>8.9999999999999993E-3</v>
      </c>
      <c r="AH75" s="136">
        <v>6.0000000000000001E-3</v>
      </c>
      <c r="AI75" s="136">
        <v>4.0000000000000001E-3</v>
      </c>
      <c r="AJ75" s="128"/>
      <c r="AK75" s="128"/>
      <c r="AL75" s="136">
        <v>2E-3</v>
      </c>
      <c r="AM75" s="128"/>
      <c r="AN75" s="136">
        <v>4.0000000000000001E-3</v>
      </c>
      <c r="AO75" s="128"/>
      <c r="AP75" s="136">
        <v>5.0000000000000001E-3</v>
      </c>
      <c r="AQ75" s="128"/>
      <c r="AR75" s="128"/>
      <c r="AS75" s="128"/>
      <c r="AT75" s="136">
        <v>0.01</v>
      </c>
      <c r="AU75" s="128"/>
      <c r="AV75" s="128"/>
      <c r="AW75" s="128"/>
      <c r="AX75" s="128"/>
      <c r="AY75" s="136">
        <v>3.0000000000000001E-3</v>
      </c>
      <c r="AZ75" s="136">
        <v>1.7000000000000001E-2</v>
      </c>
      <c r="BA75" s="136">
        <v>1.2E-2</v>
      </c>
      <c r="BB75" s="136">
        <v>8.9999999999999993E-3</v>
      </c>
      <c r="BC75" s="128"/>
      <c r="BD75" s="128"/>
      <c r="BE75" s="136">
        <v>3.0000000000000001E-3</v>
      </c>
      <c r="BF75" s="128"/>
      <c r="BG75" s="136">
        <v>8.0000000000000002E-3</v>
      </c>
      <c r="BH75" s="128"/>
      <c r="BI75" s="136">
        <v>0.01</v>
      </c>
      <c r="BJ75" s="128"/>
      <c r="BK75" s="128"/>
      <c r="BL75" s="128"/>
      <c r="BM75" s="136">
        <v>6.0000000000000001E-3</v>
      </c>
      <c r="BN75" s="128"/>
      <c r="BO75" s="128"/>
      <c r="BP75" s="128"/>
      <c r="BQ75" s="136">
        <v>2E-3</v>
      </c>
      <c r="BR75" s="136">
        <v>0.01</v>
      </c>
      <c r="BS75" s="136">
        <v>8.0000000000000002E-3</v>
      </c>
      <c r="BT75" s="136">
        <v>6.0000000000000001E-3</v>
      </c>
      <c r="BU75" s="128"/>
      <c r="BV75" s="128"/>
      <c r="BW75" s="136">
        <v>2E-3</v>
      </c>
      <c r="BX75" s="128"/>
      <c r="BY75" s="136">
        <v>4.0000000000000001E-3</v>
      </c>
      <c r="BZ75" s="128"/>
      <c r="CA75" s="136">
        <v>6.0000000000000001E-3</v>
      </c>
      <c r="CB75" s="128"/>
      <c r="CC75" s="128"/>
      <c r="CD75" s="146">
        <f>$I$75 +$M$75 +$N$75 +$O$75 +$P$75 +$S$75 +$U$75 +$W$75</f>
        <v>2.9000000000000001E-2</v>
      </c>
      <c r="CE75" s="147"/>
      <c r="CF75" s="146">
        <f>$AA$75 +$AF$75 +$AG$75 +$AH$75 +$AI$75 +$AL$75 +$AN$75 +$AP$75</f>
        <v>3.6999999999999998E-2</v>
      </c>
      <c r="CG75" s="147"/>
      <c r="CH75" s="146">
        <f>$BM$75 +$BQ$75 +$BR$75 +$BS$75 +$BT$75 +$BW$75 +$BY$75 +$CA$75</f>
        <v>4.4000000000000004E-2</v>
      </c>
      <c r="CI75" s="147"/>
      <c r="CJ75" s="146">
        <f>$AT$75 +$AY$75 +$AZ$75 +$BA$75 +$BB$75 +$BE$75 +$BG$75 +$BI$75</f>
        <v>7.2000000000000008E-2</v>
      </c>
      <c r="CK75" s="147"/>
      <c r="CL75" s="148">
        <v>0</v>
      </c>
      <c r="CM75" s="154"/>
    </row>
    <row r="76" spans="2:91" ht="12.75" customHeight="1" x14ac:dyDescent="0.25">
      <c r="B76" s="114" t="s">
        <v>110</v>
      </c>
      <c r="C76" s="115"/>
      <c r="D76" s="115"/>
      <c r="E76" s="115"/>
      <c r="F76" s="116" t="s">
        <v>111</v>
      </c>
      <c r="G76" s="123" t="s">
        <v>65</v>
      </c>
      <c r="H76" s="131"/>
      <c r="I76" s="128"/>
      <c r="J76" s="128"/>
      <c r="K76" s="128"/>
      <c r="L76" s="128"/>
      <c r="M76" s="128"/>
      <c r="N76" s="128"/>
      <c r="O76" s="135">
        <v>2.88</v>
      </c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35">
        <v>3.2</v>
      </c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35">
        <v>3.2</v>
      </c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128"/>
      <c r="BN76" s="128"/>
      <c r="BO76" s="128"/>
      <c r="BP76" s="128"/>
      <c r="BQ76" s="128"/>
      <c r="BR76" s="128"/>
      <c r="BS76" s="135">
        <v>2.88</v>
      </c>
      <c r="BT76" s="128"/>
      <c r="BU76" s="128"/>
      <c r="BV76" s="128"/>
      <c r="BW76" s="128"/>
      <c r="BX76" s="128"/>
      <c r="BY76" s="128"/>
      <c r="BZ76" s="128"/>
      <c r="CA76" s="128"/>
      <c r="CB76" s="128"/>
      <c r="CC76" s="128"/>
      <c r="CD76" s="148">
        <f>$O$76</f>
        <v>2.88</v>
      </c>
      <c r="CE76" s="149"/>
      <c r="CF76" s="148">
        <f>$AH$76</f>
        <v>3.2</v>
      </c>
      <c r="CG76" s="149"/>
      <c r="CH76" s="148">
        <f>$BS$76</f>
        <v>2.88</v>
      </c>
      <c r="CI76" s="149"/>
      <c r="CJ76" s="148">
        <f>$BA$76</f>
        <v>3.2</v>
      </c>
      <c r="CK76" s="149"/>
      <c r="CL76" s="146">
        <v>0</v>
      </c>
      <c r="CM76" s="154"/>
    </row>
    <row r="77" spans="2:91" ht="12.75" customHeight="1" x14ac:dyDescent="0.25">
      <c r="B77" s="117"/>
      <c r="C77" s="115"/>
      <c r="D77" s="115"/>
      <c r="E77" s="115"/>
      <c r="F77" s="84"/>
      <c r="G77" s="98"/>
      <c r="H77" s="131"/>
      <c r="I77" s="128"/>
      <c r="J77" s="128"/>
      <c r="K77" s="128"/>
      <c r="L77" s="128"/>
      <c r="M77" s="128"/>
      <c r="N77" s="128"/>
      <c r="O77" s="136">
        <v>0.03</v>
      </c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36">
        <v>0.03</v>
      </c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136">
        <v>0.06</v>
      </c>
      <c r="BB77" s="128"/>
      <c r="BC77" s="128"/>
      <c r="BD77" s="128"/>
      <c r="BE77" s="128"/>
      <c r="BF77" s="128"/>
      <c r="BG77" s="128"/>
      <c r="BH77" s="128"/>
      <c r="BI77" s="128"/>
      <c r="BJ77" s="128"/>
      <c r="BK77" s="128"/>
      <c r="BL77" s="128"/>
      <c r="BM77" s="128"/>
      <c r="BN77" s="128"/>
      <c r="BO77" s="128"/>
      <c r="BP77" s="128"/>
      <c r="BQ77" s="128"/>
      <c r="BR77" s="128"/>
      <c r="BS77" s="136">
        <v>0.04</v>
      </c>
      <c r="BT77" s="128"/>
      <c r="BU77" s="128"/>
      <c r="BV77" s="128"/>
      <c r="BW77" s="128"/>
      <c r="BX77" s="128"/>
      <c r="BY77" s="128"/>
      <c r="BZ77" s="128"/>
      <c r="CA77" s="128"/>
      <c r="CB77" s="128"/>
      <c r="CC77" s="128"/>
      <c r="CD77" s="146">
        <f>$O$77</f>
        <v>0.03</v>
      </c>
      <c r="CE77" s="147"/>
      <c r="CF77" s="146">
        <f>$AH$77</f>
        <v>0.03</v>
      </c>
      <c r="CG77" s="147"/>
      <c r="CH77" s="146">
        <f>$BS$77</f>
        <v>0.04</v>
      </c>
      <c r="CI77" s="147"/>
      <c r="CJ77" s="146">
        <f>$BA$77</f>
        <v>0.06</v>
      </c>
      <c r="CK77" s="147"/>
      <c r="CL77" s="148">
        <v>0</v>
      </c>
      <c r="CM77" s="154"/>
    </row>
    <row r="78" spans="2:91" ht="12.75" customHeight="1" x14ac:dyDescent="0.25">
      <c r="B78" s="114" t="s">
        <v>39</v>
      </c>
      <c r="C78" s="115"/>
      <c r="D78" s="115"/>
      <c r="E78" s="115"/>
      <c r="F78" s="116" t="s">
        <v>113</v>
      </c>
      <c r="G78" s="123" t="s">
        <v>112</v>
      </c>
      <c r="H78" s="131"/>
      <c r="I78" s="128"/>
      <c r="J78" s="128"/>
      <c r="K78" s="128"/>
      <c r="L78" s="128"/>
      <c r="M78" s="128"/>
      <c r="N78" s="128"/>
      <c r="O78" s="135">
        <v>12</v>
      </c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35">
        <v>13</v>
      </c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35">
        <v>13</v>
      </c>
      <c r="BB78" s="128"/>
      <c r="BC78" s="128"/>
      <c r="BD78" s="128"/>
      <c r="BE78" s="128"/>
      <c r="BF78" s="128"/>
      <c r="BG78" s="128"/>
      <c r="BH78" s="128"/>
      <c r="BI78" s="128"/>
      <c r="BJ78" s="128"/>
      <c r="BK78" s="128"/>
      <c r="BL78" s="128"/>
      <c r="BM78" s="128"/>
      <c r="BN78" s="128"/>
      <c r="BO78" s="128"/>
      <c r="BP78" s="128"/>
      <c r="BQ78" s="128"/>
      <c r="BR78" s="128"/>
      <c r="BS78" s="135">
        <v>12</v>
      </c>
      <c r="BT78" s="128"/>
      <c r="BU78" s="128"/>
      <c r="BV78" s="128"/>
      <c r="BW78" s="128"/>
      <c r="BX78" s="128"/>
      <c r="BY78" s="128"/>
      <c r="BZ78" s="128"/>
      <c r="CA78" s="128"/>
      <c r="CB78" s="128"/>
      <c r="CC78" s="128"/>
      <c r="CD78" s="148">
        <f>$O$78</f>
        <v>12</v>
      </c>
      <c r="CE78" s="149"/>
      <c r="CF78" s="148">
        <f>$AH$78</f>
        <v>13</v>
      </c>
      <c r="CG78" s="149"/>
      <c r="CH78" s="148">
        <f>$BS$78</f>
        <v>12</v>
      </c>
      <c r="CI78" s="149"/>
      <c r="CJ78" s="148">
        <f>$BA$78</f>
        <v>13</v>
      </c>
      <c r="CK78" s="149"/>
      <c r="CL78" s="146">
        <v>0</v>
      </c>
      <c r="CM78" s="154"/>
    </row>
    <row r="79" spans="2:91" ht="12.75" customHeight="1" x14ac:dyDescent="0.25">
      <c r="B79" s="117"/>
      <c r="C79" s="115"/>
      <c r="D79" s="115"/>
      <c r="E79" s="115"/>
      <c r="F79" s="84"/>
      <c r="G79" s="98"/>
      <c r="H79" s="131"/>
      <c r="I79" s="128"/>
      <c r="J79" s="128"/>
      <c r="K79" s="128"/>
      <c r="L79" s="128"/>
      <c r="M79" s="128"/>
      <c r="N79" s="128"/>
      <c r="O79" s="136">
        <v>1</v>
      </c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36">
        <v>1</v>
      </c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36">
        <v>1</v>
      </c>
      <c r="BB79" s="128"/>
      <c r="BC79" s="128"/>
      <c r="BD79" s="128"/>
      <c r="BE79" s="128"/>
      <c r="BF79" s="128"/>
      <c r="BG79" s="128"/>
      <c r="BH79" s="128"/>
      <c r="BI79" s="128"/>
      <c r="BJ79" s="128"/>
      <c r="BK79" s="128"/>
      <c r="BL79" s="128"/>
      <c r="BM79" s="128"/>
      <c r="BN79" s="128"/>
      <c r="BO79" s="128"/>
      <c r="BP79" s="128"/>
      <c r="BQ79" s="128"/>
      <c r="BR79" s="128"/>
      <c r="BS79" s="136">
        <v>1</v>
      </c>
      <c r="BT79" s="128"/>
      <c r="BU79" s="128"/>
      <c r="BV79" s="128"/>
      <c r="BW79" s="128"/>
      <c r="BX79" s="128"/>
      <c r="BY79" s="128"/>
      <c r="BZ79" s="128"/>
      <c r="CA79" s="128"/>
      <c r="CB79" s="128"/>
      <c r="CC79" s="128"/>
      <c r="CD79" s="146">
        <f>$O$79</f>
        <v>1</v>
      </c>
      <c r="CE79" s="147"/>
      <c r="CF79" s="146">
        <f>$AH$79</f>
        <v>1</v>
      </c>
      <c r="CG79" s="147"/>
      <c r="CH79" s="146">
        <f>$BS$79</f>
        <v>1</v>
      </c>
      <c r="CI79" s="147"/>
      <c r="CJ79" s="146">
        <f>$BA$79</f>
        <v>1</v>
      </c>
      <c r="CK79" s="147"/>
      <c r="CL79" s="148">
        <v>0</v>
      </c>
      <c r="CM79" s="154"/>
    </row>
    <row r="80" spans="2:91" ht="12.75" customHeight="1" x14ac:dyDescent="0.25">
      <c r="B80" s="114" t="s">
        <v>114</v>
      </c>
      <c r="C80" s="115"/>
      <c r="D80" s="115"/>
      <c r="E80" s="115"/>
      <c r="F80" s="116" t="s">
        <v>113</v>
      </c>
      <c r="G80" s="123" t="s">
        <v>65</v>
      </c>
      <c r="H80" s="131"/>
      <c r="I80" s="128"/>
      <c r="J80" s="128"/>
      <c r="K80" s="135">
        <v>70</v>
      </c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35">
        <v>105</v>
      </c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35">
        <v>105</v>
      </c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  <c r="BK80" s="128"/>
      <c r="BL80" s="128"/>
      <c r="BM80" s="128"/>
      <c r="BN80" s="128"/>
      <c r="BO80" s="135">
        <v>70</v>
      </c>
      <c r="BP80" s="128"/>
      <c r="BQ80" s="128"/>
      <c r="BR80" s="128"/>
      <c r="BS80" s="128"/>
      <c r="BT80" s="128"/>
      <c r="BU80" s="128"/>
      <c r="BV80" s="128"/>
      <c r="BW80" s="128"/>
      <c r="BX80" s="128"/>
      <c r="BY80" s="128"/>
      <c r="BZ80" s="128"/>
      <c r="CA80" s="128"/>
      <c r="CB80" s="128"/>
      <c r="CC80" s="128"/>
      <c r="CD80" s="148">
        <f>$K$80</f>
        <v>70</v>
      </c>
      <c r="CE80" s="149"/>
      <c r="CF80" s="148">
        <f>$AD$80</f>
        <v>105</v>
      </c>
      <c r="CG80" s="149"/>
      <c r="CH80" s="148">
        <f>$BO$80</f>
        <v>70</v>
      </c>
      <c r="CI80" s="149"/>
      <c r="CJ80" s="148">
        <f>$AW$80</f>
        <v>105</v>
      </c>
      <c r="CK80" s="149"/>
      <c r="CL80" s="146">
        <v>0</v>
      </c>
      <c r="CM80" s="154"/>
    </row>
    <row r="81" spans="2:91" ht="12.75" customHeight="1" x14ac:dyDescent="0.25">
      <c r="B81" s="117"/>
      <c r="C81" s="115"/>
      <c r="D81" s="115"/>
      <c r="E81" s="115"/>
      <c r="F81" s="84"/>
      <c r="G81" s="98"/>
      <c r="H81" s="131"/>
      <c r="I81" s="128"/>
      <c r="J81" s="128"/>
      <c r="K81" s="136">
        <v>0.7</v>
      </c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36">
        <v>1.05</v>
      </c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36">
        <v>2.1</v>
      </c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36">
        <v>1.05</v>
      </c>
      <c r="BP81" s="128"/>
      <c r="BQ81" s="128"/>
      <c r="BR81" s="128"/>
      <c r="BS81" s="128"/>
      <c r="BT81" s="128"/>
      <c r="BU81" s="128"/>
      <c r="BV81" s="128"/>
      <c r="BW81" s="128"/>
      <c r="BX81" s="128"/>
      <c r="BY81" s="128"/>
      <c r="BZ81" s="128"/>
      <c r="CA81" s="128"/>
      <c r="CB81" s="128"/>
      <c r="CC81" s="128"/>
      <c r="CD81" s="146">
        <f>$K$81</f>
        <v>0.7</v>
      </c>
      <c r="CE81" s="147"/>
      <c r="CF81" s="146">
        <f>$AD$81</f>
        <v>1.05</v>
      </c>
      <c r="CG81" s="147"/>
      <c r="CH81" s="146">
        <f>$BO$81</f>
        <v>1.05</v>
      </c>
      <c r="CI81" s="147"/>
      <c r="CJ81" s="146">
        <f>$AW$81</f>
        <v>2.1</v>
      </c>
      <c r="CK81" s="147"/>
      <c r="CL81" s="148">
        <v>0</v>
      </c>
      <c r="CM81" s="154"/>
    </row>
    <row r="82" spans="2:91" ht="12.75" customHeight="1" x14ac:dyDescent="0.25">
      <c r="B82" s="114" t="s">
        <v>48</v>
      </c>
      <c r="C82" s="115"/>
      <c r="D82" s="115"/>
      <c r="E82" s="115"/>
      <c r="F82" s="116" t="s">
        <v>115</v>
      </c>
      <c r="G82" s="123" t="s">
        <v>112</v>
      </c>
      <c r="H82" s="131"/>
      <c r="I82" s="128"/>
      <c r="J82" s="128"/>
      <c r="K82" s="128"/>
      <c r="L82" s="128"/>
      <c r="M82" s="128"/>
      <c r="N82" s="128"/>
      <c r="O82" s="128"/>
      <c r="P82" s="128"/>
      <c r="Q82" s="128"/>
      <c r="R82" s="135">
        <v>30</v>
      </c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35">
        <v>60</v>
      </c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35">
        <v>60</v>
      </c>
      <c r="BE82" s="128"/>
      <c r="BF82" s="128"/>
      <c r="BG82" s="128"/>
      <c r="BH82" s="128"/>
      <c r="BI82" s="128"/>
      <c r="BJ82" s="128"/>
      <c r="BK82" s="128"/>
      <c r="BL82" s="128"/>
      <c r="BM82" s="128"/>
      <c r="BN82" s="128"/>
      <c r="BO82" s="128"/>
      <c r="BP82" s="128"/>
      <c r="BQ82" s="128"/>
      <c r="BR82" s="128"/>
      <c r="BS82" s="128"/>
      <c r="BT82" s="128"/>
      <c r="BU82" s="128"/>
      <c r="BV82" s="135">
        <v>30</v>
      </c>
      <c r="BW82" s="128"/>
      <c r="BX82" s="128"/>
      <c r="BY82" s="128"/>
      <c r="BZ82" s="128"/>
      <c r="CA82" s="128"/>
      <c r="CB82" s="128"/>
      <c r="CC82" s="128"/>
      <c r="CD82" s="148">
        <f>$R$82</f>
        <v>30</v>
      </c>
      <c r="CE82" s="149"/>
      <c r="CF82" s="148">
        <f>$AK$82</f>
        <v>60</v>
      </c>
      <c r="CG82" s="149"/>
      <c r="CH82" s="148">
        <f>$BV$82</f>
        <v>30</v>
      </c>
      <c r="CI82" s="149"/>
      <c r="CJ82" s="148">
        <f>$BD$82</f>
        <v>60</v>
      </c>
      <c r="CK82" s="149"/>
      <c r="CL82" s="146">
        <v>0</v>
      </c>
      <c r="CM82" s="154"/>
    </row>
    <row r="83" spans="2:91" ht="12.75" customHeight="1" x14ac:dyDescent="0.25">
      <c r="B83" s="117"/>
      <c r="C83" s="115"/>
      <c r="D83" s="115"/>
      <c r="E83" s="115"/>
      <c r="F83" s="84"/>
      <c r="G83" s="98"/>
      <c r="H83" s="131"/>
      <c r="I83" s="128"/>
      <c r="J83" s="128"/>
      <c r="K83" s="128"/>
      <c r="L83" s="128"/>
      <c r="M83" s="128"/>
      <c r="N83" s="128"/>
      <c r="O83" s="128"/>
      <c r="P83" s="128"/>
      <c r="Q83" s="128"/>
      <c r="R83" s="136">
        <v>1</v>
      </c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36">
        <v>2</v>
      </c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36">
        <v>3</v>
      </c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8"/>
      <c r="BR83" s="128"/>
      <c r="BS83" s="128"/>
      <c r="BT83" s="128"/>
      <c r="BU83" s="128"/>
      <c r="BV83" s="136">
        <v>1</v>
      </c>
      <c r="BW83" s="128"/>
      <c r="BX83" s="128"/>
      <c r="BY83" s="128"/>
      <c r="BZ83" s="128"/>
      <c r="CA83" s="128"/>
      <c r="CB83" s="128"/>
      <c r="CC83" s="128"/>
      <c r="CD83" s="146">
        <f>$R$83</f>
        <v>1</v>
      </c>
      <c r="CE83" s="147"/>
      <c r="CF83" s="146">
        <f>$AK$83</f>
        <v>2</v>
      </c>
      <c r="CG83" s="147"/>
      <c r="CH83" s="146">
        <f>$BV$83</f>
        <v>1</v>
      </c>
      <c r="CI83" s="147"/>
      <c r="CJ83" s="146">
        <f>$BD$83</f>
        <v>3</v>
      </c>
      <c r="CK83" s="147"/>
      <c r="CL83" s="148">
        <v>0</v>
      </c>
      <c r="CM83" s="154"/>
    </row>
    <row r="84" spans="2:91" ht="12.75" customHeight="1" x14ac:dyDescent="0.25">
      <c r="B84" s="114" t="s">
        <v>116</v>
      </c>
      <c r="C84" s="115"/>
      <c r="D84" s="115"/>
      <c r="E84" s="115"/>
      <c r="F84" s="116" t="s">
        <v>66</v>
      </c>
      <c r="G84" s="123" t="s">
        <v>65</v>
      </c>
      <c r="H84" s="131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35">
        <v>0.45</v>
      </c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35">
        <v>0.54</v>
      </c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35">
        <v>0.54</v>
      </c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8"/>
      <c r="BX84" s="128"/>
      <c r="BY84" s="128"/>
      <c r="BZ84" s="128"/>
      <c r="CA84" s="128"/>
      <c r="CB84" s="128"/>
      <c r="CC84" s="135">
        <v>0.45</v>
      </c>
      <c r="CD84" s="148">
        <f>$Y$84</f>
        <v>0.45</v>
      </c>
      <c r="CE84" s="149"/>
      <c r="CF84" s="148">
        <f>$AR$84</f>
        <v>0.54</v>
      </c>
      <c r="CG84" s="149"/>
      <c r="CH84" s="148">
        <f>$CC$84</f>
        <v>0.45</v>
      </c>
      <c r="CI84" s="149"/>
      <c r="CJ84" s="148">
        <f>$BK$84</f>
        <v>0.54</v>
      </c>
      <c r="CK84" s="149"/>
      <c r="CL84" s="146">
        <v>0</v>
      </c>
      <c r="CM84" s="154"/>
    </row>
    <row r="85" spans="2:91" ht="12.75" customHeight="1" x14ac:dyDescent="0.25">
      <c r="B85" s="117"/>
      <c r="C85" s="115"/>
      <c r="D85" s="115"/>
      <c r="E85" s="115"/>
      <c r="F85" s="84"/>
      <c r="G85" s="98"/>
      <c r="H85" s="131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36">
        <v>5.0000000000000001E-3</v>
      </c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36">
        <v>0.01</v>
      </c>
      <c r="AS85" s="128"/>
      <c r="AT85" s="128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8"/>
      <c r="BJ85" s="128"/>
      <c r="BK85" s="136">
        <v>0.01</v>
      </c>
      <c r="BL85" s="128"/>
      <c r="BM85" s="128"/>
      <c r="BN85" s="128"/>
      <c r="BO85" s="128"/>
      <c r="BP85" s="128"/>
      <c r="BQ85" s="128"/>
      <c r="BR85" s="128"/>
      <c r="BS85" s="128"/>
      <c r="BT85" s="128"/>
      <c r="BU85" s="128"/>
      <c r="BV85" s="128"/>
      <c r="BW85" s="128"/>
      <c r="BX85" s="128"/>
      <c r="BY85" s="128"/>
      <c r="BZ85" s="128"/>
      <c r="CA85" s="128"/>
      <c r="CB85" s="128"/>
      <c r="CC85" s="136">
        <v>0.01</v>
      </c>
      <c r="CD85" s="146">
        <f>$Y$85</f>
        <v>5.0000000000000001E-3</v>
      </c>
      <c r="CE85" s="147"/>
      <c r="CF85" s="146">
        <f>$AR$85</f>
        <v>0.01</v>
      </c>
      <c r="CG85" s="147"/>
      <c r="CH85" s="146">
        <f>$CC$85</f>
        <v>0.01</v>
      </c>
      <c r="CI85" s="147"/>
      <c r="CJ85" s="146">
        <f>$BK$85</f>
        <v>0.01</v>
      </c>
      <c r="CK85" s="147"/>
      <c r="CL85" s="148">
        <v>0</v>
      </c>
      <c r="CM85" s="154"/>
    </row>
    <row r="86" spans="2:91" ht="12.75" customHeight="1" x14ac:dyDescent="0.25">
      <c r="B86" s="114" t="s">
        <v>117</v>
      </c>
      <c r="C86" s="115"/>
      <c r="D86" s="115"/>
      <c r="E86" s="115"/>
      <c r="F86" s="116" t="s">
        <v>66</v>
      </c>
      <c r="G86" s="123" t="s">
        <v>65</v>
      </c>
      <c r="H86" s="131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35">
        <v>12</v>
      </c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35">
        <v>14.4</v>
      </c>
      <c r="AP86" s="128"/>
      <c r="AQ86" s="128"/>
      <c r="AR86" s="128"/>
      <c r="AS86" s="128"/>
      <c r="AT86" s="128"/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35">
        <v>14.4</v>
      </c>
      <c r="BI86" s="128"/>
      <c r="BJ86" s="128"/>
      <c r="BK86" s="128"/>
      <c r="BL86" s="128"/>
      <c r="BM86" s="128"/>
      <c r="BN86" s="128"/>
      <c r="BO86" s="128"/>
      <c r="BP86" s="128"/>
      <c r="BQ86" s="128"/>
      <c r="BR86" s="128"/>
      <c r="BS86" s="128"/>
      <c r="BT86" s="128"/>
      <c r="BU86" s="128"/>
      <c r="BV86" s="128"/>
      <c r="BW86" s="128"/>
      <c r="BX86" s="128"/>
      <c r="BY86" s="128"/>
      <c r="BZ86" s="135">
        <v>12</v>
      </c>
      <c r="CA86" s="128"/>
      <c r="CB86" s="128"/>
      <c r="CC86" s="128"/>
      <c r="CD86" s="148">
        <f>$V$86</f>
        <v>12</v>
      </c>
      <c r="CE86" s="149"/>
      <c r="CF86" s="148">
        <f>$AO$86</f>
        <v>14.4</v>
      </c>
      <c r="CG86" s="149"/>
      <c r="CH86" s="148">
        <f>$BZ$86</f>
        <v>12</v>
      </c>
      <c r="CI86" s="149"/>
      <c r="CJ86" s="148">
        <f>$BH$86</f>
        <v>14.4</v>
      </c>
      <c r="CK86" s="149"/>
      <c r="CL86" s="146">
        <v>0</v>
      </c>
      <c r="CM86" s="154"/>
    </row>
    <row r="87" spans="2:91" ht="12.75" customHeight="1" thickBot="1" x14ac:dyDescent="0.3">
      <c r="B87" s="118"/>
      <c r="C87" s="119"/>
      <c r="D87" s="119"/>
      <c r="E87" s="163"/>
      <c r="F87" s="164"/>
      <c r="G87" s="165"/>
      <c r="H87" s="166"/>
      <c r="I87" s="167"/>
      <c r="J87" s="167"/>
      <c r="K87" s="167"/>
      <c r="L87" s="167"/>
      <c r="M87" s="167"/>
      <c r="N87" s="132"/>
      <c r="O87" s="132"/>
      <c r="P87" s="132"/>
      <c r="Q87" s="132"/>
      <c r="R87" s="167"/>
      <c r="S87" s="167"/>
      <c r="T87" s="167"/>
      <c r="U87" s="167"/>
      <c r="V87" s="172">
        <v>0.1</v>
      </c>
      <c r="W87" s="167"/>
      <c r="X87" s="167"/>
      <c r="Y87" s="167"/>
      <c r="Z87" s="167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41">
        <v>0.1</v>
      </c>
      <c r="AP87" s="132"/>
      <c r="AQ87" s="132"/>
      <c r="AR87" s="132"/>
      <c r="AS87" s="132"/>
      <c r="AT87" s="132"/>
      <c r="AU87" s="132"/>
      <c r="AV87" s="132"/>
      <c r="AW87" s="132"/>
      <c r="AX87" s="132"/>
      <c r="AY87" s="132"/>
      <c r="AZ87" s="132"/>
      <c r="BA87" s="132"/>
      <c r="BB87" s="132"/>
      <c r="BC87" s="132"/>
      <c r="BD87" s="132"/>
      <c r="BE87" s="132"/>
      <c r="BF87" s="132"/>
      <c r="BG87" s="132"/>
      <c r="BH87" s="141">
        <v>0.3</v>
      </c>
      <c r="BI87" s="132"/>
      <c r="BJ87" s="132"/>
      <c r="BK87" s="132"/>
      <c r="BL87" s="132"/>
      <c r="BM87" s="132"/>
      <c r="BN87" s="132"/>
      <c r="BO87" s="132"/>
      <c r="BP87" s="132"/>
      <c r="BQ87" s="132"/>
      <c r="BR87" s="132"/>
      <c r="BS87" s="132"/>
      <c r="BT87" s="132"/>
      <c r="BU87" s="132"/>
      <c r="BV87" s="132"/>
      <c r="BW87" s="132"/>
      <c r="BX87" s="132"/>
      <c r="BY87" s="132"/>
      <c r="BZ87" s="141">
        <v>0.2</v>
      </c>
      <c r="CA87" s="132"/>
      <c r="CB87" s="132"/>
      <c r="CC87" s="132"/>
      <c r="CD87" s="150">
        <f>$V$87</f>
        <v>0.1</v>
      </c>
      <c r="CE87" s="151"/>
      <c r="CF87" s="150">
        <f>$AO$87</f>
        <v>0.1</v>
      </c>
      <c r="CG87" s="151"/>
      <c r="CH87" s="150">
        <f>$BZ$87</f>
        <v>0.2</v>
      </c>
      <c r="CI87" s="151"/>
      <c r="CJ87" s="150">
        <f>$BH$87</f>
        <v>0.3</v>
      </c>
      <c r="CK87" s="151"/>
      <c r="CL87" s="155">
        <v>0</v>
      </c>
      <c r="CM87" s="156"/>
    </row>
    <row r="88" spans="2:91" ht="12.75" customHeight="1" x14ac:dyDescent="0.25">
      <c r="B88" s="158" t="s">
        <v>118</v>
      </c>
      <c r="C88" s="159"/>
      <c r="D88" s="159"/>
      <c r="E88" s="157"/>
      <c r="F88" s="157"/>
      <c r="G88" s="157"/>
      <c r="H88" s="157"/>
      <c r="I88" s="168"/>
      <c r="J88" s="169"/>
      <c r="K88" s="169"/>
      <c r="L88" s="169"/>
      <c r="M88" s="169"/>
      <c r="O88" s="158" t="s">
        <v>120</v>
      </c>
      <c r="P88" s="158"/>
      <c r="Q88" s="158"/>
      <c r="R88" s="157"/>
      <c r="S88" s="157"/>
      <c r="T88" s="157"/>
      <c r="U88" s="157"/>
      <c r="V88" s="168"/>
      <c r="W88" s="169"/>
      <c r="X88" s="169"/>
      <c r="Y88" s="169"/>
      <c r="Z88" s="169"/>
    </row>
    <row r="89" spans="2:91" ht="12.75" customHeight="1" x14ac:dyDescent="0.25">
      <c r="B89" s="160"/>
      <c r="C89" s="160"/>
      <c r="D89" s="160"/>
      <c r="E89" s="82"/>
      <c r="F89" s="82"/>
      <c r="G89" s="82"/>
      <c r="H89" s="82"/>
      <c r="I89" s="171"/>
      <c r="J89" s="171"/>
      <c r="K89" s="171"/>
      <c r="L89" s="171"/>
      <c r="M89" s="171"/>
      <c r="O89" s="162"/>
      <c r="P89" s="162"/>
      <c r="Q89" s="162"/>
      <c r="R89" s="82"/>
      <c r="S89" s="82"/>
      <c r="T89" s="82"/>
      <c r="U89" s="82"/>
      <c r="V89" s="171"/>
      <c r="W89" s="171"/>
      <c r="X89" s="171"/>
      <c r="Y89" s="171"/>
      <c r="Z89" s="171"/>
    </row>
    <row r="90" spans="2:91" ht="12.75" customHeight="1" x14ac:dyDescent="0.2">
      <c r="B90" s="161"/>
      <c r="C90" s="161"/>
      <c r="D90" s="161"/>
      <c r="F90" s="174" t="s">
        <v>122</v>
      </c>
      <c r="G90" s="173"/>
      <c r="J90" s="175" t="s">
        <v>123</v>
      </c>
      <c r="O90" s="161"/>
      <c r="P90" s="161"/>
      <c r="Q90" s="161"/>
      <c r="S90" s="174" t="s">
        <v>122</v>
      </c>
      <c r="T90" s="173"/>
      <c r="W90" s="175" t="s">
        <v>123</v>
      </c>
    </row>
    <row r="91" spans="2:91" ht="12.75" customHeight="1" x14ac:dyDescent="0.25">
      <c r="B91" s="162" t="s">
        <v>119</v>
      </c>
      <c r="C91" s="160"/>
      <c r="D91" s="160"/>
      <c r="E91" s="77"/>
      <c r="F91" s="77"/>
      <c r="G91" s="77"/>
      <c r="H91" s="77"/>
      <c r="I91" s="176"/>
      <c r="J91" s="170"/>
      <c r="K91" s="170"/>
      <c r="L91" s="170"/>
      <c r="M91" s="170"/>
      <c r="O91" s="162" t="s">
        <v>121</v>
      </c>
      <c r="P91" s="160"/>
      <c r="Q91" s="160"/>
      <c r="R91" s="77"/>
      <c r="S91" s="77"/>
      <c r="T91" s="77"/>
      <c r="U91" s="77"/>
      <c r="V91" s="176"/>
      <c r="W91" s="170"/>
      <c r="X91" s="170"/>
      <c r="Y91" s="170"/>
      <c r="Z91" s="170"/>
    </row>
    <row r="92" spans="2:91" ht="12.75" customHeight="1" x14ac:dyDescent="0.25">
      <c r="B92" s="160"/>
      <c r="C92" s="160"/>
      <c r="D92" s="160"/>
      <c r="E92" s="82"/>
      <c r="F92" s="82"/>
      <c r="G92" s="82"/>
      <c r="H92" s="82"/>
      <c r="I92" s="171"/>
      <c r="J92" s="171"/>
      <c r="K92" s="171"/>
      <c r="L92" s="171"/>
      <c r="M92" s="171"/>
      <c r="O92" s="160"/>
      <c r="P92" s="160"/>
      <c r="Q92" s="160"/>
      <c r="R92" s="82"/>
      <c r="S92" s="82"/>
      <c r="T92" s="82"/>
      <c r="U92" s="82"/>
      <c r="V92" s="171"/>
      <c r="W92" s="171"/>
      <c r="X92" s="171"/>
      <c r="Y92" s="171"/>
      <c r="Z92" s="171"/>
    </row>
    <row r="93" spans="2:91" ht="12.75" customHeight="1" x14ac:dyDescent="0.2">
      <c r="B93" s="161"/>
      <c r="C93" s="161"/>
      <c r="D93" s="161"/>
      <c r="F93" s="174" t="s">
        <v>122</v>
      </c>
      <c r="G93" s="173"/>
      <c r="J93" s="175" t="s">
        <v>123</v>
      </c>
      <c r="O93" s="161"/>
      <c r="P93" s="161"/>
      <c r="Q93" s="161"/>
      <c r="S93" s="174" t="s">
        <v>122</v>
      </c>
      <c r="T93" s="173"/>
      <c r="W93" s="175" t="s">
        <v>123</v>
      </c>
    </row>
    <row r="94" spans="2:91" ht="12.75" customHeight="1" x14ac:dyDescent="0.2">
      <c r="B94" s="162" t="s">
        <v>13</v>
      </c>
      <c r="C94" s="160"/>
      <c r="D94" s="160"/>
      <c r="E94" s="77"/>
      <c r="F94" s="77"/>
      <c r="G94" s="77"/>
      <c r="H94" s="77"/>
      <c r="I94" s="176"/>
      <c r="J94" s="170"/>
      <c r="K94" s="170"/>
      <c r="L94" s="170"/>
      <c r="M94" s="170"/>
      <c r="O94" s="161"/>
      <c r="P94" s="161"/>
      <c r="Q94" s="161"/>
    </row>
    <row r="95" spans="2:91" ht="12.75" customHeight="1" x14ac:dyDescent="0.25">
      <c r="B95" s="160"/>
      <c r="C95" s="160"/>
      <c r="D95" s="160"/>
      <c r="E95" s="77"/>
      <c r="F95" s="77"/>
      <c r="G95" s="77"/>
      <c r="H95" s="77"/>
      <c r="I95" s="170"/>
      <c r="J95" s="170"/>
      <c r="K95" s="170"/>
      <c r="L95" s="170"/>
      <c r="M95" s="170"/>
    </row>
    <row r="96" spans="2:91" ht="12.75" customHeight="1" x14ac:dyDescent="0.25">
      <c r="B96" s="160"/>
      <c r="C96" s="160"/>
      <c r="D96" s="160"/>
      <c r="E96" s="82"/>
      <c r="F96" s="82"/>
      <c r="G96" s="82"/>
      <c r="H96" s="82"/>
      <c r="I96" s="171"/>
      <c r="J96" s="171"/>
      <c r="K96" s="171"/>
      <c r="L96" s="171"/>
      <c r="M96" s="171"/>
    </row>
    <row r="97" spans="6:10" ht="12.75" customHeight="1" x14ac:dyDescent="0.25">
      <c r="F97" s="174" t="s">
        <v>122</v>
      </c>
      <c r="G97" s="173"/>
      <c r="J97" s="175" t="s">
        <v>123</v>
      </c>
    </row>
  </sheetData>
  <mergeCells count="583">
    <mergeCell ref="S93:T93"/>
    <mergeCell ref="E94:H96"/>
    <mergeCell ref="I94:M96"/>
    <mergeCell ref="F97:G97"/>
    <mergeCell ref="R88:U89"/>
    <mergeCell ref="I88:M89"/>
    <mergeCell ref="V88:Z89"/>
    <mergeCell ref="F90:G90"/>
    <mergeCell ref="S90:T90"/>
    <mergeCell ref="E91:H92"/>
    <mergeCell ref="R91:U92"/>
    <mergeCell ref="I91:M92"/>
    <mergeCell ref="V91:Z92"/>
    <mergeCell ref="B88:D89"/>
    <mergeCell ref="B91:D92"/>
    <mergeCell ref="B94:D96"/>
    <mergeCell ref="O88:Q89"/>
    <mergeCell ref="O91:Q92"/>
    <mergeCell ref="E88:H89"/>
    <mergeCell ref="F93:G93"/>
    <mergeCell ref="CL82:CM82"/>
    <mergeCell ref="CL83:CM83"/>
    <mergeCell ref="CL84:CM84"/>
    <mergeCell ref="CL85:CM85"/>
    <mergeCell ref="CL86:CM86"/>
    <mergeCell ref="CL87:CM87"/>
    <mergeCell ref="CL76:CM76"/>
    <mergeCell ref="CL77:CM77"/>
    <mergeCell ref="CL78:CM78"/>
    <mergeCell ref="CL79:CM79"/>
    <mergeCell ref="CL80:CM80"/>
    <mergeCell ref="CL81:CM81"/>
    <mergeCell ref="CL70:CM70"/>
    <mergeCell ref="CL71:CM71"/>
    <mergeCell ref="CL72:CM72"/>
    <mergeCell ref="CL73:CM73"/>
    <mergeCell ref="CL74:CM74"/>
    <mergeCell ref="CL75:CM75"/>
    <mergeCell ref="CL64:CM64"/>
    <mergeCell ref="CL65:CM65"/>
    <mergeCell ref="CL66:CM66"/>
    <mergeCell ref="CL67:CM67"/>
    <mergeCell ref="CL68:CM68"/>
    <mergeCell ref="CL69:CM69"/>
    <mergeCell ref="CL58:CM58"/>
    <mergeCell ref="CL59:CM59"/>
    <mergeCell ref="CL60:CM60"/>
    <mergeCell ref="CL61:CM61"/>
    <mergeCell ref="CL62:CM62"/>
    <mergeCell ref="CL63:CM63"/>
    <mergeCell ref="CL52:CM52"/>
    <mergeCell ref="CL53:CM53"/>
    <mergeCell ref="CL54:CM54"/>
    <mergeCell ref="CL55:CM55"/>
    <mergeCell ref="CL56:CM56"/>
    <mergeCell ref="CL57:CM57"/>
    <mergeCell ref="CL46:CM46"/>
    <mergeCell ref="CL47:CM47"/>
    <mergeCell ref="CL48:CM48"/>
    <mergeCell ref="CL49:CM49"/>
    <mergeCell ref="CL50:CM50"/>
    <mergeCell ref="CL51:CM51"/>
    <mergeCell ref="CL40:CM40"/>
    <mergeCell ref="CL41:CM41"/>
    <mergeCell ref="CL42:CM42"/>
    <mergeCell ref="CL43:CM43"/>
    <mergeCell ref="CL44:CM44"/>
    <mergeCell ref="CL45:CM45"/>
    <mergeCell ref="CL34:CM34"/>
    <mergeCell ref="CL35:CM35"/>
    <mergeCell ref="CL36:CM36"/>
    <mergeCell ref="CL37:CM37"/>
    <mergeCell ref="CL38:CM38"/>
    <mergeCell ref="CL39:CM39"/>
    <mergeCell ref="CL28:CM28"/>
    <mergeCell ref="CL29:CM29"/>
    <mergeCell ref="CL30:CM30"/>
    <mergeCell ref="CL31:CM31"/>
    <mergeCell ref="CL32:CM32"/>
    <mergeCell ref="CL33:CM33"/>
    <mergeCell ref="CL22:CM22"/>
    <mergeCell ref="CL23:CM23"/>
    <mergeCell ref="CL24:CM24"/>
    <mergeCell ref="CL25:CM25"/>
    <mergeCell ref="CL26:CM26"/>
    <mergeCell ref="CL27:CM27"/>
    <mergeCell ref="CD82:CE82"/>
    <mergeCell ref="CD83:CE83"/>
    <mergeCell ref="CD84:CE84"/>
    <mergeCell ref="CD85:CE85"/>
    <mergeCell ref="CD86:CE86"/>
    <mergeCell ref="CD87:CE87"/>
    <mergeCell ref="CD76:CE76"/>
    <mergeCell ref="CD77:CE77"/>
    <mergeCell ref="CD78:CE78"/>
    <mergeCell ref="CD79:CE79"/>
    <mergeCell ref="CD80:CE80"/>
    <mergeCell ref="CD81:CE81"/>
    <mergeCell ref="CD70:CE70"/>
    <mergeCell ref="CD71:CE71"/>
    <mergeCell ref="CD72:CE72"/>
    <mergeCell ref="CD73:CE73"/>
    <mergeCell ref="CD74:CE74"/>
    <mergeCell ref="CD75:CE75"/>
    <mergeCell ref="CD64:CE64"/>
    <mergeCell ref="CD65:CE65"/>
    <mergeCell ref="CD66:CE66"/>
    <mergeCell ref="CD67:CE67"/>
    <mergeCell ref="CD68:CE68"/>
    <mergeCell ref="CD69:CE69"/>
    <mergeCell ref="CD58:CE58"/>
    <mergeCell ref="CD59:CE59"/>
    <mergeCell ref="CD60:CE60"/>
    <mergeCell ref="CD61:CE61"/>
    <mergeCell ref="CD62:CE62"/>
    <mergeCell ref="CD63:CE63"/>
    <mergeCell ref="CD52:CE52"/>
    <mergeCell ref="CD53:CE53"/>
    <mergeCell ref="CD54:CE54"/>
    <mergeCell ref="CD55:CE55"/>
    <mergeCell ref="CD56:CE56"/>
    <mergeCell ref="CD57:CE57"/>
    <mergeCell ref="CD46:CE46"/>
    <mergeCell ref="CD47:CE47"/>
    <mergeCell ref="CD48:CE48"/>
    <mergeCell ref="CD49:CE49"/>
    <mergeCell ref="CD50:CE50"/>
    <mergeCell ref="CD51:CE51"/>
    <mergeCell ref="CD40:CE40"/>
    <mergeCell ref="CD41:CE41"/>
    <mergeCell ref="CD42:CE42"/>
    <mergeCell ref="CD43:CE43"/>
    <mergeCell ref="CD44:CE44"/>
    <mergeCell ref="CD45:CE45"/>
    <mergeCell ref="CD34:CE34"/>
    <mergeCell ref="CD35:CE35"/>
    <mergeCell ref="CD36:CE36"/>
    <mergeCell ref="CD37:CE37"/>
    <mergeCell ref="CD38:CE38"/>
    <mergeCell ref="CD39:CE39"/>
    <mergeCell ref="CD28:CE28"/>
    <mergeCell ref="CD29:CE29"/>
    <mergeCell ref="CD30:CE30"/>
    <mergeCell ref="CD31:CE31"/>
    <mergeCell ref="CD32:CE32"/>
    <mergeCell ref="CD33:CE33"/>
    <mergeCell ref="CD22:CE22"/>
    <mergeCell ref="CD23:CE23"/>
    <mergeCell ref="CD24:CE24"/>
    <mergeCell ref="CD25:CE25"/>
    <mergeCell ref="CD26:CE26"/>
    <mergeCell ref="CD27:CE27"/>
    <mergeCell ref="CJ82:CK82"/>
    <mergeCell ref="CJ83:CK83"/>
    <mergeCell ref="CJ84:CK84"/>
    <mergeCell ref="CJ85:CK85"/>
    <mergeCell ref="CJ86:CK86"/>
    <mergeCell ref="CJ87:CK87"/>
    <mergeCell ref="CJ76:CK76"/>
    <mergeCell ref="CJ77:CK77"/>
    <mergeCell ref="CJ78:CK78"/>
    <mergeCell ref="CJ79:CK79"/>
    <mergeCell ref="CJ80:CK80"/>
    <mergeCell ref="CJ81:CK81"/>
    <mergeCell ref="CJ70:CK70"/>
    <mergeCell ref="CJ71:CK71"/>
    <mergeCell ref="CJ72:CK72"/>
    <mergeCell ref="CJ73:CK73"/>
    <mergeCell ref="CJ74:CK74"/>
    <mergeCell ref="CJ75:CK75"/>
    <mergeCell ref="CJ64:CK64"/>
    <mergeCell ref="CJ65:CK65"/>
    <mergeCell ref="CJ66:CK66"/>
    <mergeCell ref="CJ67:CK67"/>
    <mergeCell ref="CJ68:CK68"/>
    <mergeCell ref="CJ69:CK69"/>
    <mergeCell ref="CJ58:CK58"/>
    <mergeCell ref="CJ59:CK59"/>
    <mergeCell ref="CJ60:CK60"/>
    <mergeCell ref="CJ61:CK61"/>
    <mergeCell ref="CJ62:CK62"/>
    <mergeCell ref="CJ63:CK63"/>
    <mergeCell ref="CJ52:CK52"/>
    <mergeCell ref="CJ53:CK53"/>
    <mergeCell ref="CJ54:CK54"/>
    <mergeCell ref="CJ55:CK55"/>
    <mergeCell ref="CJ56:CK56"/>
    <mergeCell ref="CJ57:CK57"/>
    <mergeCell ref="CJ46:CK46"/>
    <mergeCell ref="CJ47:CK47"/>
    <mergeCell ref="CJ48:CK48"/>
    <mergeCell ref="CJ49:CK49"/>
    <mergeCell ref="CJ50:CK50"/>
    <mergeCell ref="CJ51:CK51"/>
    <mergeCell ref="CJ40:CK40"/>
    <mergeCell ref="CJ41:CK41"/>
    <mergeCell ref="CJ42:CK42"/>
    <mergeCell ref="CJ43:CK43"/>
    <mergeCell ref="CJ44:CK44"/>
    <mergeCell ref="CJ45:CK45"/>
    <mergeCell ref="CJ34:CK34"/>
    <mergeCell ref="CJ35:CK35"/>
    <mergeCell ref="CJ36:CK36"/>
    <mergeCell ref="CJ37:CK37"/>
    <mergeCell ref="CJ38:CK38"/>
    <mergeCell ref="CJ39:CK39"/>
    <mergeCell ref="CJ28:CK28"/>
    <mergeCell ref="CJ29:CK29"/>
    <mergeCell ref="CJ30:CK30"/>
    <mergeCell ref="CJ31:CK31"/>
    <mergeCell ref="CJ32:CK32"/>
    <mergeCell ref="CJ33:CK33"/>
    <mergeCell ref="CJ22:CK22"/>
    <mergeCell ref="CJ23:CK23"/>
    <mergeCell ref="CJ24:CK24"/>
    <mergeCell ref="CJ25:CK25"/>
    <mergeCell ref="CJ26:CK26"/>
    <mergeCell ref="CJ27:CK27"/>
    <mergeCell ref="CH82:CI82"/>
    <mergeCell ref="CH83:CI83"/>
    <mergeCell ref="CH84:CI84"/>
    <mergeCell ref="CH85:CI85"/>
    <mergeCell ref="CH86:CI86"/>
    <mergeCell ref="CH87:CI87"/>
    <mergeCell ref="CH76:CI76"/>
    <mergeCell ref="CH77:CI77"/>
    <mergeCell ref="CH78:CI78"/>
    <mergeCell ref="CH79:CI79"/>
    <mergeCell ref="CH80:CI80"/>
    <mergeCell ref="CH81:CI81"/>
    <mergeCell ref="CH70:CI70"/>
    <mergeCell ref="CH71:CI71"/>
    <mergeCell ref="CH72:CI72"/>
    <mergeCell ref="CH73:CI73"/>
    <mergeCell ref="CH74:CI74"/>
    <mergeCell ref="CH75:CI75"/>
    <mergeCell ref="CH64:CI64"/>
    <mergeCell ref="CH65:CI65"/>
    <mergeCell ref="CH66:CI66"/>
    <mergeCell ref="CH67:CI67"/>
    <mergeCell ref="CH68:CI68"/>
    <mergeCell ref="CH69:CI69"/>
    <mergeCell ref="CH58:CI58"/>
    <mergeCell ref="CH59:CI59"/>
    <mergeCell ref="CH60:CI60"/>
    <mergeCell ref="CH61:CI61"/>
    <mergeCell ref="CH62:CI62"/>
    <mergeCell ref="CH63:CI63"/>
    <mergeCell ref="CH52:CI52"/>
    <mergeCell ref="CH53:CI53"/>
    <mergeCell ref="CH54:CI54"/>
    <mergeCell ref="CH55:CI55"/>
    <mergeCell ref="CH56:CI56"/>
    <mergeCell ref="CH57:CI57"/>
    <mergeCell ref="CH46:CI46"/>
    <mergeCell ref="CH47:CI47"/>
    <mergeCell ref="CH48:CI48"/>
    <mergeCell ref="CH49:CI49"/>
    <mergeCell ref="CH50:CI50"/>
    <mergeCell ref="CH51:CI51"/>
    <mergeCell ref="CH40:CI40"/>
    <mergeCell ref="CH41:CI41"/>
    <mergeCell ref="CH42:CI42"/>
    <mergeCell ref="CH43:CI43"/>
    <mergeCell ref="CH44:CI44"/>
    <mergeCell ref="CH45:CI45"/>
    <mergeCell ref="CH34:CI34"/>
    <mergeCell ref="CH35:CI35"/>
    <mergeCell ref="CH36:CI36"/>
    <mergeCell ref="CH37:CI37"/>
    <mergeCell ref="CH38:CI38"/>
    <mergeCell ref="CH39:CI39"/>
    <mergeCell ref="CH28:CI28"/>
    <mergeCell ref="CH29:CI29"/>
    <mergeCell ref="CH30:CI30"/>
    <mergeCell ref="CH31:CI31"/>
    <mergeCell ref="CH32:CI32"/>
    <mergeCell ref="CH33:CI33"/>
    <mergeCell ref="CH22:CI22"/>
    <mergeCell ref="CH23:CI23"/>
    <mergeCell ref="CH24:CI24"/>
    <mergeCell ref="CH25:CI25"/>
    <mergeCell ref="CH26:CI26"/>
    <mergeCell ref="CH27:CI27"/>
    <mergeCell ref="CF82:CG82"/>
    <mergeCell ref="CF83:CG83"/>
    <mergeCell ref="CF84:CG84"/>
    <mergeCell ref="CF85:CG85"/>
    <mergeCell ref="CF86:CG86"/>
    <mergeCell ref="CF87:CG87"/>
    <mergeCell ref="CF76:CG76"/>
    <mergeCell ref="CF77:CG77"/>
    <mergeCell ref="CF78:CG78"/>
    <mergeCell ref="CF79:CG79"/>
    <mergeCell ref="CF80:CG80"/>
    <mergeCell ref="CF81:CG81"/>
    <mergeCell ref="CF70:CG70"/>
    <mergeCell ref="CF71:CG71"/>
    <mergeCell ref="CF72:CG72"/>
    <mergeCell ref="CF73:CG73"/>
    <mergeCell ref="CF74:CG74"/>
    <mergeCell ref="CF75:CG75"/>
    <mergeCell ref="CF64:CG64"/>
    <mergeCell ref="CF65:CG65"/>
    <mergeCell ref="CF66:CG66"/>
    <mergeCell ref="CF67:CG67"/>
    <mergeCell ref="CF68:CG68"/>
    <mergeCell ref="CF69:CG69"/>
    <mergeCell ref="CF58:CG58"/>
    <mergeCell ref="CF59:CG59"/>
    <mergeCell ref="CF60:CG60"/>
    <mergeCell ref="CF61:CG61"/>
    <mergeCell ref="CF62:CG62"/>
    <mergeCell ref="CF63:CG63"/>
    <mergeCell ref="CF52:CG52"/>
    <mergeCell ref="CF53:CG53"/>
    <mergeCell ref="CF54:CG54"/>
    <mergeCell ref="CF55:CG55"/>
    <mergeCell ref="CF56:CG56"/>
    <mergeCell ref="CF57:CG57"/>
    <mergeCell ref="CF46:CG46"/>
    <mergeCell ref="CF47:CG47"/>
    <mergeCell ref="CF48:CG48"/>
    <mergeCell ref="CF49:CG49"/>
    <mergeCell ref="CF50:CG50"/>
    <mergeCell ref="CF51:CG51"/>
    <mergeCell ref="CF40:CG40"/>
    <mergeCell ref="CF41:CG41"/>
    <mergeCell ref="CF42:CG42"/>
    <mergeCell ref="CF43:CG43"/>
    <mergeCell ref="CF44:CG44"/>
    <mergeCell ref="CF45:CG45"/>
    <mergeCell ref="CF34:CG34"/>
    <mergeCell ref="CF35:CG35"/>
    <mergeCell ref="CF36:CG36"/>
    <mergeCell ref="CF37:CG37"/>
    <mergeCell ref="CF38:CG38"/>
    <mergeCell ref="CF39:CG39"/>
    <mergeCell ref="CF28:CG28"/>
    <mergeCell ref="CF29:CG29"/>
    <mergeCell ref="CF30:CG30"/>
    <mergeCell ref="CF31:CG31"/>
    <mergeCell ref="CF32:CG32"/>
    <mergeCell ref="CF33:CG33"/>
    <mergeCell ref="B86:E87"/>
    <mergeCell ref="G86:G87"/>
    <mergeCell ref="F86:F87"/>
    <mergeCell ref="CF22:CG22"/>
    <mergeCell ref="CF23:CG23"/>
    <mergeCell ref="CF24:CG24"/>
    <mergeCell ref="CF25:CG25"/>
    <mergeCell ref="CF26:CG26"/>
    <mergeCell ref="CF27:CG27"/>
    <mergeCell ref="B82:E83"/>
    <mergeCell ref="G82:G83"/>
    <mergeCell ref="F82:F83"/>
    <mergeCell ref="B84:E85"/>
    <mergeCell ref="G84:G85"/>
    <mergeCell ref="F84:F85"/>
    <mergeCell ref="B78:E79"/>
    <mergeCell ref="G78:G79"/>
    <mergeCell ref="F78:F79"/>
    <mergeCell ref="B80:E81"/>
    <mergeCell ref="G80:G81"/>
    <mergeCell ref="F80:F81"/>
    <mergeCell ref="B74:E75"/>
    <mergeCell ref="G74:G75"/>
    <mergeCell ref="F74:F75"/>
    <mergeCell ref="B76:E77"/>
    <mergeCell ref="G76:G77"/>
    <mergeCell ref="F76:F77"/>
    <mergeCell ref="B70:E71"/>
    <mergeCell ref="G70:G71"/>
    <mergeCell ref="F70:F71"/>
    <mergeCell ref="B72:E73"/>
    <mergeCell ref="G72:G73"/>
    <mergeCell ref="F72:F73"/>
    <mergeCell ref="B66:E67"/>
    <mergeCell ref="G66:G67"/>
    <mergeCell ref="F66:F67"/>
    <mergeCell ref="B68:E69"/>
    <mergeCell ref="G68:G69"/>
    <mergeCell ref="F68:F69"/>
    <mergeCell ref="B62:E63"/>
    <mergeCell ref="G62:G63"/>
    <mergeCell ref="F62:F63"/>
    <mergeCell ref="B64:E65"/>
    <mergeCell ref="G64:G65"/>
    <mergeCell ref="F64:F65"/>
    <mergeCell ref="B58:E59"/>
    <mergeCell ref="G58:G59"/>
    <mergeCell ref="F58:F59"/>
    <mergeCell ref="B60:E61"/>
    <mergeCell ref="G60:G61"/>
    <mergeCell ref="F60:F61"/>
    <mergeCell ref="B54:E55"/>
    <mergeCell ref="G54:G55"/>
    <mergeCell ref="F54:F55"/>
    <mergeCell ref="B56:E57"/>
    <mergeCell ref="G56:G57"/>
    <mergeCell ref="F56:F57"/>
    <mergeCell ref="B50:E51"/>
    <mergeCell ref="G50:G51"/>
    <mergeCell ref="F50:F51"/>
    <mergeCell ref="B52:E53"/>
    <mergeCell ref="G52:G53"/>
    <mergeCell ref="F52:F53"/>
    <mergeCell ref="B46:E47"/>
    <mergeCell ref="G46:G47"/>
    <mergeCell ref="F46:F47"/>
    <mergeCell ref="B48:E49"/>
    <mergeCell ref="G48:G49"/>
    <mergeCell ref="F48:F49"/>
    <mergeCell ref="B42:E43"/>
    <mergeCell ref="G42:G43"/>
    <mergeCell ref="F42:F43"/>
    <mergeCell ref="B44:E45"/>
    <mergeCell ref="G44:G45"/>
    <mergeCell ref="F44:F45"/>
    <mergeCell ref="B38:E39"/>
    <mergeCell ref="G38:G39"/>
    <mergeCell ref="F38:F39"/>
    <mergeCell ref="B40:E41"/>
    <mergeCell ref="G40:G41"/>
    <mergeCell ref="F40:F41"/>
    <mergeCell ref="B34:E35"/>
    <mergeCell ref="G34:G35"/>
    <mergeCell ref="F34:F35"/>
    <mergeCell ref="B36:E37"/>
    <mergeCell ref="G36:G37"/>
    <mergeCell ref="F36:F37"/>
    <mergeCell ref="B30:E31"/>
    <mergeCell ref="G30:G31"/>
    <mergeCell ref="F30:F31"/>
    <mergeCell ref="B32:E33"/>
    <mergeCell ref="G32:G33"/>
    <mergeCell ref="F32:F33"/>
    <mergeCell ref="B26:E27"/>
    <mergeCell ref="G26:G27"/>
    <mergeCell ref="F26:F27"/>
    <mergeCell ref="B28:E29"/>
    <mergeCell ref="G28:G29"/>
    <mergeCell ref="F28:F29"/>
    <mergeCell ref="B22:E23"/>
    <mergeCell ref="G22:G23"/>
    <mergeCell ref="F22:F23"/>
    <mergeCell ref="B24:E25"/>
    <mergeCell ref="G24:G25"/>
    <mergeCell ref="F24:F25"/>
    <mergeCell ref="CL18:CM18"/>
    <mergeCell ref="CL19:CM19"/>
    <mergeCell ref="CL21:CM21"/>
    <mergeCell ref="CL20:CM20"/>
    <mergeCell ref="CD15:CM16"/>
    <mergeCell ref="CD17:CM17"/>
    <mergeCell ref="CH18:CI18"/>
    <mergeCell ref="CH19:CI19"/>
    <mergeCell ref="CH21:CI21"/>
    <mergeCell ref="CH20:CI20"/>
    <mergeCell ref="CJ18:CK18"/>
    <mergeCell ref="CJ19:CK19"/>
    <mergeCell ref="CJ21:CK21"/>
    <mergeCell ref="CJ20:CK20"/>
    <mergeCell ref="CD18:CE18"/>
    <mergeCell ref="CD19:CE19"/>
    <mergeCell ref="CD21:CE21"/>
    <mergeCell ref="CD20:CE20"/>
    <mergeCell ref="CF18:CG18"/>
    <mergeCell ref="CF19:CG19"/>
    <mergeCell ref="CF21:CG21"/>
    <mergeCell ref="CF20:CG20"/>
    <mergeCell ref="BQ16:BV16"/>
    <mergeCell ref="BQ17:BV17"/>
    <mergeCell ref="BW16:BZ16"/>
    <mergeCell ref="BW17:BZ17"/>
    <mergeCell ref="CA16:CC16"/>
    <mergeCell ref="CA17:CC17"/>
    <mergeCell ref="BE16:BH16"/>
    <mergeCell ref="BE17:BH17"/>
    <mergeCell ref="BI16:BK16"/>
    <mergeCell ref="BI17:BK17"/>
    <mergeCell ref="BL16:BO16"/>
    <mergeCell ref="BL17:BO17"/>
    <mergeCell ref="AP16:AR16"/>
    <mergeCell ref="AP17:AR17"/>
    <mergeCell ref="AS16:AW16"/>
    <mergeCell ref="AS17:AW17"/>
    <mergeCell ref="AY16:BD16"/>
    <mergeCell ref="AY17:BD17"/>
    <mergeCell ref="Z16:AD16"/>
    <mergeCell ref="Z17:AD17"/>
    <mergeCell ref="AF16:AK16"/>
    <mergeCell ref="AF17:AK17"/>
    <mergeCell ref="AL16:AO16"/>
    <mergeCell ref="AL17:AO17"/>
    <mergeCell ref="H17:K17"/>
    <mergeCell ref="M16:R16"/>
    <mergeCell ref="M17:R17"/>
    <mergeCell ref="S16:V16"/>
    <mergeCell ref="S17:V17"/>
    <mergeCell ref="W16:Y16"/>
    <mergeCell ref="W17:Y17"/>
    <mergeCell ref="B13:H13"/>
    <mergeCell ref="I13:K13"/>
    <mergeCell ref="L13:M13"/>
    <mergeCell ref="N13:O13"/>
    <mergeCell ref="P13:Q13"/>
    <mergeCell ref="H16:K16"/>
    <mergeCell ref="H15:CC15"/>
    <mergeCell ref="P11:Q11"/>
    <mergeCell ref="B12:C12"/>
    <mergeCell ref="D12:F12"/>
    <mergeCell ref="G12:H12"/>
    <mergeCell ref="I12:K12"/>
    <mergeCell ref="L12:M12"/>
    <mergeCell ref="N12:O12"/>
    <mergeCell ref="P12:Q12"/>
    <mergeCell ref="B11:C11"/>
    <mergeCell ref="D11:F11"/>
    <mergeCell ref="G11:H11"/>
    <mergeCell ref="I11:K11"/>
    <mergeCell ref="L11:M11"/>
    <mergeCell ref="N11:O11"/>
    <mergeCell ref="P9:Q9"/>
    <mergeCell ref="B10:C10"/>
    <mergeCell ref="D10:F10"/>
    <mergeCell ref="G10:H10"/>
    <mergeCell ref="I10:K10"/>
    <mergeCell ref="L10:M10"/>
    <mergeCell ref="N10:O10"/>
    <mergeCell ref="P10:Q10"/>
    <mergeCell ref="B9:C9"/>
    <mergeCell ref="D9:F9"/>
    <mergeCell ref="G9:H9"/>
    <mergeCell ref="I9:K9"/>
    <mergeCell ref="L9:M9"/>
    <mergeCell ref="N9:O9"/>
    <mergeCell ref="AE9:AF9"/>
    <mergeCell ref="AB5:AD5"/>
    <mergeCell ref="AC6:AD6"/>
    <mergeCell ref="AC7:AD7"/>
    <mergeCell ref="X8:AA8"/>
    <mergeCell ref="AE4:AF4"/>
    <mergeCell ref="AE5:AF5"/>
    <mergeCell ref="AE6:AF6"/>
    <mergeCell ref="AE7:AF7"/>
    <mergeCell ref="AE8:AF8"/>
    <mergeCell ref="B20:E20"/>
    <mergeCell ref="B21:E21"/>
    <mergeCell ref="I5:K7"/>
    <mergeCell ref="L5:M7"/>
    <mergeCell ref="S6:T6"/>
    <mergeCell ref="S7:V7"/>
    <mergeCell ref="S8:W8"/>
    <mergeCell ref="U6:AA6"/>
    <mergeCell ref="T5:AA5"/>
    <mergeCell ref="W7:AA7"/>
    <mergeCell ref="B1:C1"/>
    <mergeCell ref="I2:L2"/>
    <mergeCell ref="E2:G2"/>
    <mergeCell ref="B8:C8"/>
    <mergeCell ref="B15:F15"/>
    <mergeCell ref="B19:E19"/>
    <mergeCell ref="B7:C7"/>
    <mergeCell ref="B2:C2"/>
    <mergeCell ref="E3:J3"/>
    <mergeCell ref="G8:H8"/>
    <mergeCell ref="I8:K8"/>
    <mergeCell ref="L8:M8"/>
    <mergeCell ref="P5:Q7"/>
    <mergeCell ref="N5:O7"/>
    <mergeCell ref="B5:F6"/>
    <mergeCell ref="G5:H7"/>
    <mergeCell ref="Q1:AA2"/>
    <mergeCell ref="AB1:AC2"/>
    <mergeCell ref="AE3:AG3"/>
    <mergeCell ref="B16:E18"/>
    <mergeCell ref="F16:F18"/>
    <mergeCell ref="G15:G18"/>
    <mergeCell ref="D7:F7"/>
    <mergeCell ref="D8:F8"/>
    <mergeCell ref="N8:O8"/>
    <mergeCell ref="P8:Q8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65536"/>
    </sheetView>
  </sheetViews>
  <sheetFormatPr defaultColWidth="5.7109375" defaultRowHeight="12.75" customHeight="1" x14ac:dyDescent="0.25"/>
  <cols>
    <col min="1" max="1" width="5.7109375" style="3" customWidth="1"/>
    <col min="2" max="2" width="0.140625" style="3" customWidth="1"/>
    <col min="3" max="16384" width="5.7109375" style="3"/>
  </cols>
  <sheetData/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Тех.п.</dc:creator>
  <cp:lastModifiedBy>Тех.п.</cp:lastModifiedBy>
  <cp:lastPrinted>2013-11-19T06:36:22Z</cp:lastPrinted>
  <dcterms:created xsi:type="dcterms:W3CDTF">2012-11-12T11:23:52Z</dcterms:created>
  <dcterms:modified xsi:type="dcterms:W3CDTF">2019-02-08T13:10:11Z</dcterms:modified>
</cp:coreProperties>
</file>